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tabRatio="704" activeTab="10"/>
  </bookViews>
  <sheets>
    <sheet name="INDICE" sheetId="1" r:id="rId1"/>
    <sheet name="Tavola 1 - UM" sheetId="2" r:id="rId2"/>
    <sheet name="Tavola 2 UM " sheetId="3" r:id="rId3"/>
    <sheet name="Tavola 2A UM" sheetId="4" r:id="rId4"/>
    <sheet name="Tavola 3 UM" sheetId="5" r:id="rId5"/>
    <sheet name="Tavola 3A UM" sheetId="6" r:id="rId6"/>
    <sheet name="Tavola 4 UM" sheetId="7" r:id="rId7"/>
    <sheet name="Tavola 5 UM" sheetId="8" r:id="rId8"/>
    <sheet name="Tavola 6 UM" sheetId="9" r:id="rId9"/>
    <sheet name="Tavola 6a - 6b UM" sheetId="10" r:id="rId10"/>
    <sheet name="Tavola 6c UM" sheetId="11" r:id="rId11"/>
  </sheets>
  <externalReferences>
    <externalReference r:id="rId14"/>
  </externalReferences>
  <definedNames>
    <definedName name="_xlnm.Print_Area" localSheetId="1">'Tavola 1 - UM'!$A$1:$C$50</definedName>
    <definedName name="_xlnm.Print_Area" localSheetId="2">'Tavola 2 UM '!$A$1:$D$22</definedName>
    <definedName name="_xlnm.Print_Area" localSheetId="3">'Tavola 2A UM'!$A$1:$G$37</definedName>
    <definedName name="_xlnm.Print_Area" localSheetId="4">'Tavola 3 UM'!$A$1:$C$64</definedName>
    <definedName name="_xlnm.Print_Area" localSheetId="5">'Tavola 3A UM'!$A$1:$G$122</definedName>
    <definedName name="_xlnm.Print_Area" localSheetId="6">'Tavola 4 UM'!$A$1:$C$30</definedName>
    <definedName name="_xlnm.Print_Area" localSheetId="7">'Tavola 5 UM'!$A$1:$C$27</definedName>
    <definedName name="Excel_BuiltIn_Print_Area" localSheetId="2">'Tavola 2 UM '!$A$1:$B$21</definedName>
    <definedName name="Excel_BuiltIn_Print_Area" localSheetId="4">'Tavola 3 UM'!$A$1:$D$84</definedName>
    <definedName name="Excel_BuiltIn_Print_Titles" localSheetId="4">'Tavola 3 UM'!$1:$4</definedName>
    <definedName name="_xlnm.Print_Titles" localSheetId="4">'Tavola 3 UM'!$1:$4</definedName>
  </definedNames>
  <calcPr fullCalcOnLoad="1"/>
</workbook>
</file>

<file path=xl/sharedStrings.xml><?xml version="1.0" encoding="utf-8"?>
<sst xmlns="http://schemas.openxmlformats.org/spreadsheetml/2006/main" count="1016" uniqueCount="243">
  <si>
    <t>MODALITA' DI RISPOSTA</t>
  </si>
  <si>
    <t>Totale</t>
  </si>
  <si>
    <t>Maschio</t>
  </si>
  <si>
    <t>Femmina</t>
  </si>
  <si>
    <t>14-19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</si>
  <si>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</si>
  <si>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</si>
  <si>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</si>
  <si>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</si>
  <si>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</si>
  <si>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</si>
  <si>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</si>
  <si>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</si>
  <si>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</si>
  <si>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più</t>
  </si>
  <si>
    <t>Imprenditore</t>
  </si>
  <si>
    <t>Libero professionista</t>
  </si>
  <si>
    <t>Dirigente</t>
  </si>
  <si>
    <t>Studente</t>
  </si>
  <si>
    <t>Firenze</t>
  </si>
  <si>
    <t>Bagno a Ripoli</t>
  </si>
  <si>
    <t>Calenzano</t>
  </si>
  <si>
    <t>Campi Bisenzio</t>
  </si>
  <si>
    <t>Fiesole</t>
  </si>
  <si>
    <t>Impruneta</t>
  </si>
  <si>
    <t>Lastra a Signa</t>
  </si>
  <si>
    <t>Scandicci</t>
  </si>
  <si>
    <t>Sesto Fiorentino</t>
  </si>
  <si>
    <t>Signa</t>
  </si>
  <si>
    <t>Vaglia (fraz. Pratolino)</t>
  </si>
  <si>
    <t>1 giorno</t>
  </si>
  <si>
    <t>2 giorni</t>
  </si>
  <si>
    <t>3 giorni</t>
  </si>
  <si>
    <t>4 giorni</t>
  </si>
  <si>
    <t>5 giorni</t>
  </si>
  <si>
    <t>6 giorni</t>
  </si>
  <si>
    <t>7 giorni</t>
  </si>
  <si>
    <t>Genere</t>
  </si>
  <si>
    <t>Classe di età</t>
  </si>
  <si>
    <t>Fonte: Regione Toscana, Indagine "Il sistema integrato di TPL in Toscana: Pegaso e Unico Metropolitano", anno 2023</t>
  </si>
  <si>
    <t>Titolo di studio</t>
  </si>
  <si>
    <t>Diploma di Maturità</t>
  </si>
  <si>
    <t>Licenza elementare</t>
  </si>
  <si>
    <t>Licenza media</t>
  </si>
  <si>
    <t>Laurea breve/Laurea</t>
  </si>
  <si>
    <t>Condizione Lavorativa</t>
  </si>
  <si>
    <t>Quadro/direttivo</t>
  </si>
  <si>
    <t>Impiegato/intermedio</t>
  </si>
  <si>
    <t>Capo operaio/Operaio</t>
  </si>
  <si>
    <t>Altra posizione dipendente</t>
  </si>
  <si>
    <t>Lavoratore in proprio</t>
  </si>
  <si>
    <t>Altro lavoratore autonomo</t>
  </si>
  <si>
    <t>Casalingo/a</t>
  </si>
  <si>
    <t>Pensionato/a</t>
  </si>
  <si>
    <t>Disoccupato/non occupato</t>
  </si>
  <si>
    <t>Altra condizione</t>
  </si>
  <si>
    <t>Numero medio di giorni</t>
  </si>
  <si>
    <t xml:space="preserve"> Firenze S.Maria Novella</t>
  </si>
  <si>
    <t xml:space="preserve"> Firenze Rifredi</t>
  </si>
  <si>
    <t xml:space="preserve"> Firenze Statuto</t>
  </si>
  <si>
    <t xml:space="preserve"> Firenze Campo Marte</t>
  </si>
  <si>
    <t xml:space="preserve"> Firenze Le Piagge</t>
  </si>
  <si>
    <t xml:space="preserve"> Firenze Le Cure</t>
  </si>
  <si>
    <t xml:space="preserve"> Firenze Rovezzano</t>
  </si>
  <si>
    <t xml:space="preserve"> Firenze Castello</t>
  </si>
  <si>
    <t xml:space="preserve"> Firenze San Marco Vecchio</t>
  </si>
  <si>
    <t xml:space="preserve"> Firenze Porta al Prato</t>
  </si>
  <si>
    <t xml:space="preserve"> Calenzano</t>
  </si>
  <si>
    <t xml:space="preserve"> Calenzano-Pratignone</t>
  </si>
  <si>
    <t xml:space="preserve"> Fiesole-Pian del Mugnone</t>
  </si>
  <si>
    <t xml:space="preserve"> Fiesole-Caldine</t>
  </si>
  <si>
    <t xml:space="preserve"> Fiesole-Compiobbi</t>
  </si>
  <si>
    <t xml:space="preserve"> Sesto Fiorentino</t>
  </si>
  <si>
    <t xml:space="preserve"> Sesto Fiorentino-Il Neto</t>
  </si>
  <si>
    <t xml:space="preserve"> Sesto Fiorentino-Zambra</t>
  </si>
  <si>
    <t xml:space="preserve"> Lastra a Signa</t>
  </si>
  <si>
    <t xml:space="preserve"> Signa</t>
  </si>
  <si>
    <t xml:space="preserve"> Campi Bisenzio-S. Donnino</t>
  </si>
  <si>
    <r>
      <t xml:space="preserve">Tavola 1 - Profilo socio-demografico utenti Unico (Genere - Età - Titolo di studio - Condizione lavorativa) </t>
    </r>
    <r>
      <rPr>
        <i/>
        <sz val="10"/>
        <rFont val="Arial"/>
        <family val="2"/>
      </rPr>
      <t xml:space="preserve">(valori assoluti e percentuali)  </t>
    </r>
  </si>
  <si>
    <t>Valori assoluti</t>
  </si>
  <si>
    <t>Valori percentuali</t>
  </si>
  <si>
    <t xml:space="preserve">Quali sono i Comuni per i quali utilizza maggiormente Unico Metropolitano? (segnalazioni*) </t>
  </si>
  <si>
    <t>(*): le percentuali sono calcolate sul totale delle segnalazioni fornite</t>
  </si>
  <si>
    <t>TOTALE UTENZA UM</t>
  </si>
  <si>
    <t>Mai (0 volte)</t>
  </si>
  <si>
    <t>2 volte</t>
  </si>
  <si>
    <t>3 volte</t>
  </si>
  <si>
    <t>4 volte</t>
  </si>
  <si>
    <t>5 volte</t>
  </si>
  <si>
    <t>6 volte</t>
  </si>
  <si>
    <t>1 volta</t>
  </si>
  <si>
    <t>Quante VOLTE nei viaggi di ANDATA e RITORNO in una giornata tipo sale con Unico Metropoitano sulla: TRAMVIA</t>
  </si>
  <si>
    <t xml:space="preserve">Quanti GIORNI ha usato l’abbonamento UNICO METROPOLITANO nei 7 giorni dal lunedì alla domenica della scorsa settimana (o nell’ultima settimana nella quale ha usato l’abbonamento)? </t>
  </si>
  <si>
    <t>Quante VOLTE nei viaggi di ANDATA e RITORNO in una giornata tipo sale con Unico Metropoitano su un: TRENO REGIONALE</t>
  </si>
  <si>
    <t>Quante VOLTE nei viaggi di ANDATA e RITORNO in una giornata tipo sale con Unico Metropoitano su un: PULLMAN EXTRAURBANO</t>
  </si>
  <si>
    <t>Quante VOLTE nei viaggi di ANDATA e RITORNO in una giornata tipo sale con Unico Metropoitano su un: AUTOBUS URBANO</t>
  </si>
  <si>
    <r>
      <t xml:space="preserve">Tavola 3 - Giorni di utilizzo dell'abbonamento Unico Metropolitano e mezzi utilizzati </t>
    </r>
    <r>
      <rPr>
        <i/>
        <sz val="10"/>
        <rFont val="Arial"/>
        <family val="2"/>
      </rPr>
      <t>(valori assoluti, valori percentuali e numero medio)</t>
    </r>
    <r>
      <rPr>
        <b/>
        <sz val="10"/>
        <rFont val="Arial"/>
        <family val="2"/>
      </rPr>
      <t xml:space="preserve">  </t>
    </r>
  </si>
  <si>
    <r>
      <t xml:space="preserve">Tavola 4 - Stazioni di utilizzo di UM </t>
    </r>
    <r>
      <rPr>
        <i/>
        <sz val="10"/>
        <rFont val="Arial"/>
        <family val="2"/>
      </rPr>
      <t>(valori assoluti e percentuali)</t>
    </r>
  </si>
  <si>
    <t xml:space="preserve">Quali stazioni in genere utilizza?
(segnalazioni*) </t>
  </si>
  <si>
    <r>
      <t xml:space="preserve">Tavola 3A - Giorni di utilizzo dell'abbonamento Unico Metropolitano e mezzi utilizzati, per genere e classi di età </t>
    </r>
    <r>
      <rPr>
        <i/>
        <sz val="10"/>
        <rFont val="Arial"/>
        <family val="2"/>
      </rPr>
      <t>(valori assoluti, valori percentuali e numero medio)</t>
    </r>
    <r>
      <rPr>
        <b/>
        <sz val="10"/>
        <rFont val="Arial"/>
        <family val="2"/>
      </rPr>
      <t xml:space="preserve">  </t>
    </r>
  </si>
  <si>
    <t>CLASSE DI ETA'</t>
  </si>
  <si>
    <t>14-35 anni</t>
  </si>
  <si>
    <t>36-65 anni</t>
  </si>
  <si>
    <t>66 anni e oltre</t>
  </si>
  <si>
    <t>GENERE</t>
  </si>
  <si>
    <t>(Valori assoluti)</t>
  </si>
  <si>
    <t>(Valori percentuali)</t>
  </si>
  <si>
    <t>Numero medio di volte - Totale utenti UM</t>
  </si>
  <si>
    <t>Numero medio di volte - Utilizzatori PULLMAN EXTRAURBANO</t>
  </si>
  <si>
    <t>Numero medio di volte - Utilizzatori TRENO REGIONALE</t>
  </si>
  <si>
    <t>Numero medio di volte - Utilizzatori TRAMVIA</t>
  </si>
  <si>
    <t>Quante VOLTE nei viaggi di ANDATA e RITORNO in una giornata tipo sale con Unico Metropolitano su un: AUTOBUS URBANO</t>
  </si>
  <si>
    <t>Quante VOLTE nei viaggi di ANDATA e RITORNO in una giornata tipo sale con Unico Metropolitano sulla: TRAMVIA</t>
  </si>
  <si>
    <t>Quante VOLTE nei viaggi di ANDATA e RITORNO in una giornata tipo sale con Unico Metropolitano su un: PULLMAN EXTRAURBANO</t>
  </si>
  <si>
    <t>Quante VOLTE nei viaggi di ANDATA e RITORNO in una giornata tipo sale con Unico Metropolitano su un: TRENO REGIONALE</t>
  </si>
  <si>
    <t>Numero medio di volte - Utilizzatori AUTOBUS URBANO</t>
  </si>
  <si>
    <t>Età media</t>
  </si>
  <si>
    <r>
      <t xml:space="preserve">Tavola 2 - Comuni per i quali è utilizzato l'abbonamento Unico Metropolitano </t>
    </r>
    <r>
      <rPr>
        <i/>
        <sz val="10"/>
        <rFont val="Arial"/>
        <family val="2"/>
      </rPr>
      <t xml:space="preserve">(valori assoluti e percentuali)  </t>
    </r>
  </si>
  <si>
    <t>Abbonati a Unico Metropolitano</t>
  </si>
  <si>
    <r>
      <t>Valori percentuali</t>
    </r>
    <r>
      <rPr>
        <i/>
        <sz val="9"/>
        <rFont val="Arial"/>
        <family val="2"/>
      </rPr>
      <t xml:space="preserve"> (calcolati sul totale delle segnalazioni fornite)</t>
    </r>
  </si>
  <si>
    <r>
      <t>Valori percentuali</t>
    </r>
    <r>
      <rPr>
        <i/>
        <sz val="9"/>
        <rFont val="Arial"/>
        <family val="2"/>
      </rPr>
      <t xml:space="preserve"> (calcolati sul totale degli abbonati a Unico Metropolitano)</t>
    </r>
  </si>
  <si>
    <t>UTENTI UM E COMUNI</t>
  </si>
  <si>
    <r>
      <t xml:space="preserve">Tavola 2A - Comuni per i quali è utilizzato l'abbonamento Unico Metropolitano, per genere e classi di età </t>
    </r>
    <r>
      <rPr>
        <i/>
        <sz val="10"/>
        <rFont val="Arial"/>
        <family val="2"/>
      </rPr>
      <t xml:space="preserve">(valori assoluti e percentuali)  </t>
    </r>
  </si>
  <si>
    <t>(Valori percentuali calcolati sul totale delle segnalazioni fornite)</t>
  </si>
  <si>
    <t>Combinazioni di mezzi utilizzati con Unico Metropolitano in una giornata tipo</t>
  </si>
  <si>
    <t>Solo Treno regionale</t>
  </si>
  <si>
    <t>Solo Autobus urbano</t>
  </si>
  <si>
    <t>Solo Pullman extraurbano</t>
  </si>
  <si>
    <t>Treno regionale - Autobus urbano</t>
  </si>
  <si>
    <t>Treno regionale - Pullman extraurbano</t>
  </si>
  <si>
    <t>Treno regionale - Pullman extraurbano - Autobus urbano</t>
  </si>
  <si>
    <t>Solo Tranvia</t>
  </si>
  <si>
    <t>Treno regionale - Autobus urbano - Tranvia</t>
  </si>
  <si>
    <t>Treno regionale - Pullman extraurbano - Tranvia</t>
  </si>
  <si>
    <t>Treno regionale - Pullman extraurbano - Autobus urbano - Tranvia</t>
  </si>
  <si>
    <t>Treno regionale - Tranvia</t>
  </si>
  <si>
    <t>Autobus urbano - Tranvia</t>
  </si>
  <si>
    <t>Pullman extraurbano - Autobus urbano - Tranvia</t>
  </si>
  <si>
    <t>Pullman extraurbano - Tranvia</t>
  </si>
  <si>
    <t>Pullman extraurbano - Autobus urbano</t>
  </si>
  <si>
    <t>Solo un mezzo</t>
  </si>
  <si>
    <t>Due o più mezzi</t>
  </si>
  <si>
    <r>
      <t xml:space="preserve">Tavola 5 - Combinazioni di mezzi utilizzati con UM </t>
    </r>
    <r>
      <rPr>
        <i/>
        <sz val="10"/>
        <rFont val="Arial"/>
        <family val="2"/>
      </rPr>
      <t>(valori assoluti e percentuali)</t>
    </r>
  </si>
  <si>
    <t>TAVOLA</t>
  </si>
  <si>
    <t>DESCRIZIONE</t>
  </si>
  <si>
    <t>Tavola 1</t>
  </si>
  <si>
    <t xml:space="preserve">Tavola 2 </t>
  </si>
  <si>
    <t>Tavola 2A</t>
  </si>
  <si>
    <t>Tavola 3</t>
  </si>
  <si>
    <t>Tavola 3A</t>
  </si>
  <si>
    <t>Tavola 4</t>
  </si>
  <si>
    <t>Tavola 5</t>
  </si>
  <si>
    <t>ANTELOPE (USA)</t>
  </si>
  <si>
    <t>BIBBIENA</t>
  </si>
  <si>
    <t>CAPANNOLI</t>
  </si>
  <si>
    <t>CARMIGNANO</t>
  </si>
  <si>
    <t>CASTIGLION FIORENTINO</t>
  </si>
  <si>
    <t>CATANIA</t>
  </si>
  <si>
    <t>CERTALDO</t>
  </si>
  <si>
    <t>CORTONA</t>
  </si>
  <si>
    <t>EMPOLI</t>
  </si>
  <si>
    <t>FIGLINE E INCISA VALDARNO</t>
  </si>
  <si>
    <t>GREVE IN CHIANTI</t>
  </si>
  <si>
    <t>LIVORNO</t>
  </si>
  <si>
    <t>MASSA</t>
  </si>
  <si>
    <t>MILANO</t>
  </si>
  <si>
    <t>MONTELUPO FIORENTINO</t>
  </si>
  <si>
    <t>NAPOLI</t>
  </si>
  <si>
    <t>PELAGO</t>
  </si>
  <si>
    <t>PERUGIA</t>
  </si>
  <si>
    <t>PESCARA</t>
  </si>
  <si>
    <t>PONTASSIEVE</t>
  </si>
  <si>
    <t>PRATO</t>
  </si>
  <si>
    <t xml:space="preserve">ROMA </t>
  </si>
  <si>
    <t>SAN MINIATO</t>
  </si>
  <si>
    <t xml:space="preserve">MONTESPERTOLI </t>
  </si>
  <si>
    <t>PISTOIA</t>
  </si>
  <si>
    <t>POGGIO A CAIANO</t>
  </si>
  <si>
    <t>SCARPERIA E SAN PIERO</t>
  </si>
  <si>
    <t xml:space="preserve">SOVICILLE </t>
  </si>
  <si>
    <t xml:space="preserve">VIAREGGIO </t>
  </si>
  <si>
    <t>Comune di residenza</t>
  </si>
  <si>
    <t>DICOMANO</t>
  </si>
  <si>
    <t>ALVIGNANO (CE)</t>
  </si>
  <si>
    <t>CERVETERI (RM)</t>
  </si>
  <si>
    <t>CORIGLIANO-ROSSANO (CS)</t>
  </si>
  <si>
    <t>FRANCOFONTE (SR)</t>
  </si>
  <si>
    <t>GELA (CL)</t>
  </si>
  <si>
    <t>MUGNANO DEL CARDINALE (AV)</t>
  </si>
  <si>
    <t>PATERNOPOLI (AV)</t>
  </si>
  <si>
    <t>PIOVE DI SACCO (PD)</t>
  </si>
  <si>
    <t>QUADRELLE (AV)</t>
  </si>
  <si>
    <t>SALA CONSILINA (SA)</t>
  </si>
  <si>
    <t xml:space="preserve">SPOLTORE (PE) </t>
  </si>
  <si>
    <t>TERRANOVA DI POLLINO (PZ)</t>
  </si>
  <si>
    <t>TRECASTAGNI (CT)</t>
  </si>
  <si>
    <t>TRENTOLA DUCENTA (CE)</t>
  </si>
  <si>
    <t>TUORO SUL TRASIMENO (PG)</t>
  </si>
  <si>
    <t>-</t>
  </si>
  <si>
    <t>FIRENZE</t>
  </si>
  <si>
    <t>CTR</t>
  </si>
  <si>
    <t>CALENZANO</t>
  </si>
  <si>
    <t>CAMPI BISENZIO</t>
  </si>
  <si>
    <t>IMPRUNETA</t>
  </si>
  <si>
    <t>LASTRA A SIGNA</t>
  </si>
  <si>
    <t>SCANDICCI</t>
  </si>
  <si>
    <t>SESTO FIORENTINO</t>
  </si>
  <si>
    <t>SIGNA</t>
  </si>
  <si>
    <t>ABBADIA SAN SALVATORE</t>
  </si>
  <si>
    <t>ABBADIA S. SALVATORE</t>
  </si>
  <si>
    <t>FIESOLE</t>
  </si>
  <si>
    <t>VAGLIA (FRAZ. PRATOLINO)</t>
  </si>
  <si>
    <t>(*): il quesito relativo al Comune più frequentato con l'abbonamento UM consentiva risposta multipla; i valori riportati costituiscono le segnalazioni fornite</t>
  </si>
  <si>
    <r>
      <t>Comune di residenza</t>
    </r>
    <r>
      <rPr>
        <i/>
        <sz val="9"/>
        <rFont val="Arial"/>
        <family val="2"/>
      </rPr>
      <t xml:space="preserve"> (in ordine alfabetico)</t>
    </r>
  </si>
  <si>
    <r>
      <t xml:space="preserve">Tavola 6 - Comuni di utilizzo dell'abbonamento Unico Metropolitano e Comune di Residenza </t>
    </r>
    <r>
      <rPr>
        <i/>
        <sz val="10"/>
        <rFont val="Arial"/>
        <family val="2"/>
      </rPr>
      <t xml:space="preserve">(valori assoluti delle segnalazioni*)  </t>
    </r>
  </si>
  <si>
    <t xml:space="preserve">Tavola 6 </t>
  </si>
  <si>
    <t>2. ALTRI COMUNI DELLA PROV. FIRENZE</t>
  </si>
  <si>
    <t>3. COMUNI DELLE PROV. DI PRATO E PISTOIA</t>
  </si>
  <si>
    <t>(1): le aggregazioni territoriali sono: 1. comuni coinvolti in UM; 2.altri comuni della provincia di Firenze, 3. Comuni delle province di Prato e Pistoia, 4. Altri coomuni della Toscana, 5. Comuni fuori Toscana</t>
  </si>
  <si>
    <t>4.ALTRI COMUNI DELLA TOSCANA</t>
  </si>
  <si>
    <t>5. COMUNI FUORI TOSCANA</t>
  </si>
  <si>
    <t>(*): il quesito prevede la possibilità di più risposte</t>
  </si>
  <si>
    <t>(*): il quesito prevede la possibilità di più risposte, le percentuali sono calcolate sul totale delle segnalaizoni fornite</t>
  </si>
  <si>
    <r>
      <t xml:space="preserve">Tavola 6a - Comuni di utilizzo dell'abbonamento Unico Metropolitano e Comune di Residenza ordinati in base ad alcune aggregazioni territoriali (1) </t>
    </r>
    <r>
      <rPr>
        <i/>
        <sz val="10"/>
        <rFont val="Arial"/>
        <family val="2"/>
      </rPr>
      <t xml:space="preserve">(valori assoluti delle segnalazioni*)  </t>
    </r>
  </si>
  <si>
    <r>
      <t xml:space="preserve">Tavola 6b - Comuni per i quali è utilizzato l'abbonamento Unico Metropolitano, per Comune di Residenza </t>
    </r>
    <r>
      <rPr>
        <i/>
        <sz val="10"/>
        <rFont val="Arial"/>
        <family val="2"/>
      </rPr>
      <t xml:space="preserve">(valori percentuali*)  </t>
    </r>
  </si>
  <si>
    <t>Tavola 6a</t>
  </si>
  <si>
    <t>COMUNE MAGGIORMENTE FREQUENTATO CON UNICO METROPOLITANO (segnalazioni *)</t>
  </si>
  <si>
    <t>v.assoluti</t>
  </si>
  <si>
    <t>valori %</t>
  </si>
  <si>
    <r>
      <t xml:space="preserve">Tavola 6c - Comune di residenza degli utenti dell'abbonamento Unico Metropolitano </t>
    </r>
    <r>
      <rPr>
        <i/>
        <sz val="10"/>
        <rFont val="Arial"/>
        <family val="2"/>
      </rPr>
      <t xml:space="preserve">(valori assoluti e percentuali)  </t>
    </r>
  </si>
  <si>
    <t>Tavola 6c</t>
  </si>
  <si>
    <t>Tavola 6b</t>
  </si>
  <si>
    <r>
      <t xml:space="preserve">Profilo socio-demografico utenti Unico (Genere - Età - Titolo di studio - Condizione lavorativa) </t>
    </r>
    <r>
      <rPr>
        <i/>
        <sz val="10"/>
        <color indexed="8"/>
        <rFont val="Arial"/>
        <family val="2"/>
      </rPr>
      <t xml:space="preserve">(valori assoluti e percentuali)  </t>
    </r>
  </si>
  <si>
    <r>
      <t xml:space="preserve">Possesso di Unico Metropolitano e comuni di utilizzo  </t>
    </r>
    <r>
      <rPr>
        <i/>
        <sz val="10"/>
        <color indexed="8"/>
        <rFont val="Arial"/>
        <family val="2"/>
      </rPr>
      <t xml:space="preserve">(valori assoluti e percentuali)  </t>
    </r>
  </si>
  <si>
    <r>
      <t xml:space="preserve">Possesso di Unico Metropolitano e comuni di utilizzo, per genere e classi di età </t>
    </r>
    <r>
      <rPr>
        <i/>
        <sz val="10"/>
        <color indexed="8"/>
        <rFont val="Arial"/>
        <family val="2"/>
      </rPr>
      <t xml:space="preserve">(valori assoluti e percentuali)  </t>
    </r>
  </si>
  <si>
    <r>
      <t>Giorni di utilizzo dell'abbonamento Unico Metropolitano e mezzi utilizzati</t>
    </r>
    <r>
      <rPr>
        <i/>
        <sz val="10"/>
        <color indexed="8"/>
        <rFont val="Arial"/>
        <family val="2"/>
      </rPr>
      <t xml:space="preserve"> (valori assoluti, valori percentuali e numero medio)  </t>
    </r>
  </si>
  <si>
    <r>
      <t xml:space="preserve">Giorni di utilizzo dell'abbonamento Unico Metropolitano e mezzi utilizzati, per genere e classi di età </t>
    </r>
    <r>
      <rPr>
        <i/>
        <sz val="10"/>
        <color indexed="8"/>
        <rFont val="Arial"/>
        <family val="2"/>
      </rPr>
      <t xml:space="preserve">(valori assoluti, valori percentuali e numero medio)  </t>
    </r>
  </si>
  <si>
    <r>
      <t xml:space="preserve">Stazioni di utilizzo di UM </t>
    </r>
    <r>
      <rPr>
        <i/>
        <sz val="10"/>
        <color indexed="8"/>
        <rFont val="Arial"/>
        <family val="2"/>
      </rPr>
      <t>(valori assoluti e percentuali)</t>
    </r>
  </si>
  <si>
    <r>
      <t xml:space="preserve">Combinazioni di mezzi utilizzati con UM </t>
    </r>
    <r>
      <rPr>
        <i/>
        <sz val="10"/>
        <color indexed="8"/>
        <rFont val="Arial"/>
        <family val="2"/>
      </rPr>
      <t>(valori assoluti e percentuali)</t>
    </r>
  </si>
  <si>
    <r>
      <t>Comuni di utilizzo dell'abbonamento Unico Metropolitano e Comune di Residenza</t>
    </r>
    <r>
      <rPr>
        <i/>
        <sz val="10"/>
        <color indexed="8"/>
        <rFont val="Arial"/>
        <family val="2"/>
      </rPr>
      <t xml:space="preserve"> (valori assoluti delle segnalazioni*)  </t>
    </r>
  </si>
  <si>
    <r>
      <t>Comuni di utilizzo dell'abbonamento Unico Metropolitano e Comune di Residenza ordinati in base ad alcune aggregazioni territoriali</t>
    </r>
    <r>
      <rPr>
        <i/>
        <sz val="10"/>
        <color indexed="8"/>
        <rFont val="Arial"/>
        <family val="2"/>
      </rPr>
      <t xml:space="preserve"> (valori assoluti delle segnalazioni*) </t>
    </r>
  </si>
  <si>
    <r>
      <t>Comuni per i quali è utilizzato l'abbonamento Unico Metropolitano, per Comune di Residenza</t>
    </r>
    <r>
      <rPr>
        <i/>
        <sz val="10"/>
        <color indexed="8"/>
        <rFont val="Arial"/>
        <family val="2"/>
      </rPr>
      <t xml:space="preserve"> </t>
    </r>
    <r>
      <rPr>
        <i/>
        <sz val="10"/>
        <rFont val="Arial"/>
        <family val="2"/>
      </rPr>
      <t xml:space="preserve">(valori percentuali*)  </t>
    </r>
  </si>
  <si>
    <r>
      <t xml:space="preserve">Comune di residenza degli utenti dell'abbonamento Unico Metropolitano </t>
    </r>
    <r>
      <rPr>
        <i/>
        <sz val="10"/>
        <color indexed="8"/>
        <rFont val="Arial"/>
        <family val="2"/>
      </rPr>
      <t xml:space="preserve">(valori assoluti e percentuali)  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</si>
</sst>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_-;\-* #,##0_-;_-* \-_-;_-@_-"/>
    <numFmt numFmtId="167" formatCode="0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0"/>
    <numFmt numFmtId="173" formatCode="###0.0"/>
    <numFmt numFmtId="174" formatCode="####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  <numFmt numFmtId="182" formatCode="####"/>
    <numFmt numFmtId="183" formatCode="[$-410]dddd\ d\ mmmm\ yyyy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_-* #,##0.0_-;\-* #,##0.0_-;_-* \-_-;_-@_-"/>
    <numFmt numFmtId="189" formatCode="#,##0.000"/>
    <numFmt numFmtId="190" formatCode="_-* #,##0.00_-;\-* #,##0.00_-;_-* \-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0"/>
      <color indexed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3" fillId="3" borderId="0" applyNumberFormat="0" applyBorder="0" applyAlignment="0" applyProtection="0"/>
    <xf numFmtId="0" fontId="4" fillId="19" borderId="1" applyNumberFormat="0" applyAlignment="0" applyProtection="0"/>
    <xf numFmtId="0" fontId="4" fillId="31" borderId="1" applyNumberFormat="0" applyAlignment="0" applyProtection="0"/>
    <xf numFmtId="0" fontId="11" fillId="0" borderId="2" applyNumberFormat="0" applyFill="0" applyAlignment="0" applyProtection="0"/>
    <xf numFmtId="0" fontId="5" fillId="32" borderId="3" applyNumberFormat="0" applyAlignment="0" applyProtection="0"/>
    <xf numFmtId="0" fontId="5" fillId="33" borderId="3" applyNumberForma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16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9" fillId="9" borderId="1" applyNumberFormat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12" fillId="37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1" borderId="7" applyNumberFormat="0" applyFont="0" applyAlignment="0" applyProtection="0"/>
    <xf numFmtId="0" fontId="0" fillId="38" borderId="7" applyNumberFormat="0" applyAlignment="0" applyProtection="0"/>
    <xf numFmtId="0" fontId="30" fillId="1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3" fillId="39" borderId="0" applyNumberFormat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166" fontId="19" fillId="0" borderId="0" xfId="79" applyFont="1" applyFill="1" applyBorder="1" applyAlignment="1" applyProtection="1">
      <alignment horizontal="center" vertical="center" wrapText="1"/>
      <protection/>
    </xf>
    <xf numFmtId="166" fontId="17" fillId="0" borderId="0" xfId="79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6" fontId="17" fillId="0" borderId="0" xfId="79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left" vertical="center" wrapText="1"/>
    </xf>
    <xf numFmtId="167" fontId="17" fillId="0" borderId="0" xfId="98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7" fontId="17" fillId="0" borderId="0" xfId="98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>
      <alignment vertical="center"/>
    </xf>
    <xf numFmtId="166" fontId="17" fillId="0" borderId="13" xfId="79" applyFont="1" applyFill="1" applyBorder="1" applyAlignment="1" applyProtection="1">
      <alignment horizontal="right" vertical="center" wrapText="1"/>
      <protection/>
    </xf>
    <xf numFmtId="0" fontId="17" fillId="18" borderId="0" xfId="0" applyFont="1" applyFill="1" applyAlignment="1">
      <alignment vertic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180" fontId="16" fillId="0" borderId="0" xfId="0" applyNumberFormat="1" applyFont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 wrapText="1"/>
    </xf>
    <xf numFmtId="181" fontId="16" fillId="0" borderId="0" xfId="0" applyNumberFormat="1" applyFont="1" applyAlignment="1">
      <alignment horizontal="right" vertical="center"/>
    </xf>
    <xf numFmtId="180" fontId="17" fillId="0" borderId="0" xfId="0" applyNumberFormat="1" applyFont="1" applyAlignment="1">
      <alignment horizontal="right" vertical="center"/>
    </xf>
    <xf numFmtId="1" fontId="17" fillId="0" borderId="0" xfId="0" applyNumberFormat="1" applyFont="1" applyAlignment="1">
      <alignment horizontal="right" vertical="center"/>
    </xf>
    <xf numFmtId="1" fontId="16" fillId="0" borderId="0" xfId="0" applyNumberFormat="1" applyFont="1" applyAlignment="1">
      <alignment horizontal="right" vertical="center"/>
    </xf>
    <xf numFmtId="1" fontId="17" fillId="0" borderId="0" xfId="98" applyNumberFormat="1" applyFont="1" applyFill="1" applyBorder="1" applyAlignment="1" applyProtection="1">
      <alignment horizontal="right" vertical="center" wrapText="1"/>
      <protection/>
    </xf>
    <xf numFmtId="180" fontId="17" fillId="0" borderId="12" xfId="98" applyNumberFormat="1" applyFont="1" applyFill="1" applyBorder="1" applyAlignment="1" applyProtection="1">
      <alignment horizontal="right" vertical="center" wrapText="1"/>
      <protection/>
    </xf>
    <xf numFmtId="2" fontId="17" fillId="0" borderId="0" xfId="98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166" fontId="17" fillId="0" borderId="0" xfId="79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Alignment="1">
      <alignment vertical="center"/>
    </xf>
    <xf numFmtId="167" fontId="17" fillId="0" borderId="0" xfId="98" applyNumberFormat="1" applyFont="1" applyFill="1" applyBorder="1" applyAlignment="1" applyProtection="1">
      <alignment vertical="center" wrapText="1"/>
      <protection/>
    </xf>
    <xf numFmtId="181" fontId="17" fillId="0" borderId="0" xfId="0" applyNumberFormat="1" applyFont="1" applyFill="1" applyBorder="1" applyAlignment="1">
      <alignment vertical="center" wrapText="1"/>
    </xf>
    <xf numFmtId="181" fontId="16" fillId="0" borderId="0" xfId="0" applyNumberFormat="1" applyFont="1" applyAlignment="1">
      <alignment vertical="center"/>
    </xf>
    <xf numFmtId="2" fontId="17" fillId="18" borderId="0" xfId="98" applyNumberFormat="1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>
      <alignment horizontal="right" vertical="center" wrapText="1"/>
    </xf>
    <xf numFmtId="3" fontId="17" fillId="18" borderId="0" xfId="0" applyNumberFormat="1" applyFont="1" applyFill="1" applyBorder="1" applyAlignment="1">
      <alignment horizontal="right" vertical="center" wrapText="1"/>
    </xf>
    <xf numFmtId="181" fontId="17" fillId="18" borderId="0" xfId="0" applyNumberFormat="1" applyFont="1" applyFill="1" applyBorder="1" applyAlignment="1">
      <alignment horizontal="right" vertical="center" wrapText="1"/>
    </xf>
    <xf numFmtId="180" fontId="16" fillId="0" borderId="0" xfId="0" applyNumberFormat="1" applyFont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 wrapText="1"/>
    </xf>
    <xf numFmtId="180" fontId="17" fillId="0" borderId="12" xfId="0" applyNumberFormat="1" applyFont="1" applyBorder="1" applyAlignment="1">
      <alignment horizontal="right" vertical="center"/>
    </xf>
    <xf numFmtId="180" fontId="16" fillId="19" borderId="12" xfId="0" applyNumberFormat="1" applyFont="1" applyFill="1" applyBorder="1" applyAlignment="1">
      <alignment horizontal="right" vertical="center"/>
    </xf>
    <xf numFmtId="2" fontId="17" fillId="18" borderId="0" xfId="0" applyNumberFormat="1" applyFont="1" applyFill="1" applyAlignment="1">
      <alignment vertical="center"/>
    </xf>
    <xf numFmtId="3" fontId="17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Alignment="1">
      <alignment horizontal="right" vertical="center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166" fontId="17" fillId="0" borderId="0" xfId="0" applyNumberFormat="1" applyFont="1" applyAlignment="1">
      <alignment horizontal="right" vertical="center" wrapText="1"/>
    </xf>
    <xf numFmtId="166" fontId="16" fillId="0" borderId="12" xfId="79" applyFont="1" applyFill="1" applyBorder="1" applyAlignment="1" applyProtection="1">
      <alignment horizontal="right" vertical="center"/>
      <protection/>
    </xf>
    <xf numFmtId="166" fontId="16" fillId="0" borderId="0" xfId="79" applyFont="1" applyFill="1" applyBorder="1" applyAlignment="1" applyProtection="1">
      <alignment horizontal="right" vertical="center"/>
      <protection/>
    </xf>
    <xf numFmtId="166" fontId="17" fillId="0" borderId="0" xfId="79" applyNumberFormat="1" applyFont="1" applyFill="1" applyBorder="1" applyAlignment="1" applyProtection="1">
      <alignment horizontal="right" vertical="center"/>
      <protection/>
    </xf>
    <xf numFmtId="166" fontId="17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24" fillId="0" borderId="0" xfId="0" applyNumberFormat="1" applyFont="1" applyAlignment="1">
      <alignment horizontal="right" vertical="center"/>
    </xf>
    <xf numFmtId="166" fontId="23" fillId="0" borderId="0" xfId="0" applyNumberFormat="1" applyFont="1" applyAlignment="1">
      <alignment horizontal="right" vertical="center"/>
    </xf>
    <xf numFmtId="166" fontId="24" fillId="0" borderId="0" xfId="0" applyNumberFormat="1" applyFont="1" applyAlignment="1">
      <alignment vertical="center"/>
    </xf>
    <xf numFmtId="166" fontId="17" fillId="0" borderId="0" xfId="79" applyFont="1" applyFill="1" applyBorder="1" applyAlignment="1" applyProtection="1">
      <alignment vertical="center" wrapText="1"/>
      <protection/>
    </xf>
    <xf numFmtId="0" fontId="16" fillId="8" borderId="0" xfId="0" applyFont="1" applyFill="1" applyAlignment="1">
      <alignment horizontal="left" vertical="center" wrapText="1"/>
    </xf>
    <xf numFmtId="166" fontId="17" fillId="8" borderId="0" xfId="79" applyNumberFormat="1" applyFont="1" applyFill="1" applyBorder="1" applyAlignment="1" applyProtection="1">
      <alignment horizontal="right" vertical="center"/>
      <protection/>
    </xf>
    <xf numFmtId="166" fontId="16" fillId="8" borderId="0" xfId="0" applyNumberFormat="1" applyFont="1" applyFill="1" applyBorder="1" applyAlignment="1">
      <alignment horizontal="right" vertical="center"/>
    </xf>
    <xf numFmtId="166" fontId="17" fillId="8" borderId="0" xfId="0" applyNumberFormat="1" applyFont="1" applyFill="1" applyBorder="1" applyAlignment="1">
      <alignment horizontal="right" vertical="center" wrapText="1"/>
    </xf>
    <xf numFmtId="166" fontId="16" fillId="8" borderId="0" xfId="0" applyNumberFormat="1" applyFont="1" applyFill="1" applyAlignment="1">
      <alignment horizontal="right" vertical="center"/>
    </xf>
    <xf numFmtId="166" fontId="17" fillId="8" borderId="0" xfId="0" applyNumberFormat="1" applyFont="1" applyFill="1" applyAlignment="1">
      <alignment horizontal="right" vertical="center" wrapText="1"/>
    </xf>
    <xf numFmtId="166" fontId="24" fillId="8" borderId="0" xfId="0" applyNumberFormat="1" applyFont="1" applyFill="1" applyAlignment="1">
      <alignment horizontal="right" vertical="center"/>
    </xf>
    <xf numFmtId="166" fontId="24" fillId="8" borderId="0" xfId="0" applyNumberFormat="1" applyFont="1" applyFill="1" applyAlignment="1">
      <alignment vertical="center"/>
    </xf>
    <xf numFmtId="0" fontId="16" fillId="13" borderId="0" xfId="0" applyFont="1" applyFill="1" applyAlignment="1">
      <alignment horizontal="left" vertical="center" wrapText="1"/>
    </xf>
    <xf numFmtId="166" fontId="17" fillId="13" borderId="0" xfId="79" applyNumberFormat="1" applyFont="1" applyFill="1" applyBorder="1" applyAlignment="1" applyProtection="1">
      <alignment horizontal="right" vertical="center"/>
      <protection/>
    </xf>
    <xf numFmtId="166" fontId="16" fillId="13" borderId="0" xfId="0" applyNumberFormat="1" applyFont="1" applyFill="1" applyAlignment="1">
      <alignment horizontal="right" vertical="center"/>
    </xf>
    <xf numFmtId="166" fontId="17" fillId="13" borderId="0" xfId="0" applyNumberFormat="1" applyFont="1" applyFill="1" applyAlignment="1">
      <alignment horizontal="right" vertical="center" wrapText="1"/>
    </xf>
    <xf numFmtId="166" fontId="24" fillId="13" borderId="0" xfId="0" applyNumberFormat="1" applyFont="1" applyFill="1" applyAlignment="1">
      <alignment horizontal="right" vertical="center"/>
    </xf>
    <xf numFmtId="166" fontId="24" fillId="13" borderId="0" xfId="0" applyNumberFormat="1" applyFont="1" applyFill="1" applyAlignment="1">
      <alignment vertical="center"/>
    </xf>
    <xf numFmtId="0" fontId="16" fillId="11" borderId="0" xfId="0" applyFont="1" applyFill="1" applyAlignment="1">
      <alignment horizontal="left" vertical="center" wrapText="1"/>
    </xf>
    <xf numFmtId="166" fontId="17" fillId="11" borderId="0" xfId="79" applyNumberFormat="1" applyFont="1" applyFill="1" applyBorder="1" applyAlignment="1" applyProtection="1">
      <alignment horizontal="right" vertical="center"/>
      <protection/>
    </xf>
    <xf numFmtId="166" fontId="16" fillId="11" borderId="0" xfId="0" applyNumberFormat="1" applyFont="1" applyFill="1" applyAlignment="1">
      <alignment horizontal="right" vertical="center"/>
    </xf>
    <xf numFmtId="166" fontId="17" fillId="11" borderId="0" xfId="0" applyNumberFormat="1" applyFont="1" applyFill="1" applyAlignment="1">
      <alignment horizontal="right" vertical="center" wrapText="1"/>
    </xf>
    <xf numFmtId="166" fontId="16" fillId="11" borderId="0" xfId="0" applyNumberFormat="1" applyFont="1" applyFill="1" applyBorder="1" applyAlignment="1">
      <alignment horizontal="right" vertical="center"/>
    </xf>
    <xf numFmtId="0" fontId="16" fillId="9" borderId="0" xfId="0" applyFont="1" applyFill="1" applyAlignment="1">
      <alignment horizontal="left" vertical="center"/>
    </xf>
    <xf numFmtId="166" fontId="17" fillId="9" borderId="0" xfId="79" applyNumberFormat="1" applyFont="1" applyFill="1" applyBorder="1" applyAlignment="1" applyProtection="1">
      <alignment horizontal="right" vertical="center"/>
      <protection/>
    </xf>
    <xf numFmtId="166" fontId="16" fillId="9" borderId="0" xfId="0" applyNumberFormat="1" applyFont="1" applyFill="1" applyAlignment="1">
      <alignment horizontal="right" vertical="center"/>
    </xf>
    <xf numFmtId="166" fontId="17" fillId="9" borderId="0" xfId="0" applyNumberFormat="1" applyFont="1" applyFill="1" applyAlignment="1">
      <alignment horizontal="right" vertical="center" wrapText="1"/>
    </xf>
    <xf numFmtId="0" fontId="16" fillId="9" borderId="0" xfId="0" applyFont="1" applyFill="1" applyAlignment="1">
      <alignment horizontal="left" vertical="center" wrapText="1"/>
    </xf>
    <xf numFmtId="0" fontId="16" fillId="19" borderId="0" xfId="0" applyFont="1" applyFill="1" applyAlignment="1">
      <alignment horizontal="left" vertical="center"/>
    </xf>
    <xf numFmtId="166" fontId="17" fillId="19" borderId="0" xfId="79" applyNumberFormat="1" applyFont="1" applyFill="1" applyBorder="1" applyAlignment="1" applyProtection="1">
      <alignment horizontal="right" vertical="center"/>
      <protection/>
    </xf>
    <xf numFmtId="166" fontId="16" fillId="19" borderId="0" xfId="0" applyNumberFormat="1" applyFont="1" applyFill="1" applyAlignment="1">
      <alignment horizontal="right" vertical="center"/>
    </xf>
    <xf numFmtId="166" fontId="17" fillId="19" borderId="0" xfId="0" applyNumberFormat="1" applyFont="1" applyFill="1" applyAlignment="1">
      <alignment horizontal="right" vertical="center" wrapText="1"/>
    </xf>
    <xf numFmtId="0" fontId="16" fillId="19" borderId="0" xfId="0" applyFont="1" applyFill="1" applyAlignment="1">
      <alignment horizontal="left" vertical="center" wrapText="1"/>
    </xf>
    <xf numFmtId="166" fontId="16" fillId="19" borderId="0" xfId="0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166" fontId="17" fillId="0" borderId="12" xfId="79" applyFont="1" applyFill="1" applyBorder="1" applyAlignment="1" applyProtection="1">
      <alignment horizontal="right" vertical="center"/>
      <protection/>
    </xf>
    <xf numFmtId="188" fontId="16" fillId="8" borderId="0" xfId="0" applyNumberFormat="1" applyFont="1" applyFill="1" applyBorder="1" applyAlignment="1">
      <alignment horizontal="right" vertical="center"/>
    </xf>
    <xf numFmtId="188" fontId="16" fillId="13" borderId="0" xfId="0" applyNumberFormat="1" applyFont="1" applyFill="1" applyBorder="1" applyAlignment="1">
      <alignment horizontal="right" vertical="center"/>
    </xf>
    <xf numFmtId="188" fontId="16" fillId="11" borderId="0" xfId="0" applyNumberFormat="1" applyFont="1" applyFill="1" applyBorder="1" applyAlignment="1">
      <alignment horizontal="right" vertical="center"/>
    </xf>
    <xf numFmtId="188" fontId="16" fillId="9" borderId="0" xfId="0" applyNumberFormat="1" applyFont="1" applyFill="1" applyBorder="1" applyAlignment="1">
      <alignment horizontal="right" vertical="center"/>
    </xf>
    <xf numFmtId="188" fontId="17" fillId="8" borderId="0" xfId="0" applyNumberFormat="1" applyFont="1" applyFill="1" applyBorder="1" applyAlignment="1">
      <alignment horizontal="right" vertical="center"/>
    </xf>
    <xf numFmtId="188" fontId="17" fillId="13" borderId="0" xfId="0" applyNumberFormat="1" applyFont="1" applyFill="1" applyBorder="1" applyAlignment="1">
      <alignment horizontal="right" vertical="center"/>
    </xf>
    <xf numFmtId="188" fontId="17" fillId="11" borderId="0" xfId="0" applyNumberFormat="1" applyFont="1" applyFill="1" applyBorder="1" applyAlignment="1">
      <alignment horizontal="right" vertical="center"/>
    </xf>
    <xf numFmtId="188" fontId="17" fillId="9" borderId="0" xfId="0" applyNumberFormat="1" applyFont="1" applyFill="1" applyBorder="1" applyAlignment="1">
      <alignment horizontal="right" vertical="center"/>
    </xf>
    <xf numFmtId="166" fontId="16" fillId="13" borderId="0" xfId="79" applyFont="1" applyFill="1" applyBorder="1" applyAlignment="1" applyProtection="1">
      <alignment horizontal="right" vertical="center"/>
      <protection/>
    </xf>
    <xf numFmtId="166" fontId="17" fillId="13" borderId="0" xfId="79" applyFont="1" applyFill="1" applyBorder="1" applyAlignment="1" applyProtection="1">
      <alignment horizontal="right" vertical="center"/>
      <protection/>
    </xf>
    <xf numFmtId="166" fontId="17" fillId="20" borderId="0" xfId="79" applyNumberFormat="1" applyFont="1" applyFill="1" applyBorder="1" applyAlignment="1" applyProtection="1">
      <alignment horizontal="right" vertical="center"/>
      <protection/>
    </xf>
    <xf numFmtId="166" fontId="16" fillId="20" borderId="0" xfId="79" applyFont="1" applyFill="1" applyBorder="1" applyAlignment="1" applyProtection="1">
      <alignment horizontal="right" vertical="center"/>
      <protection/>
    </xf>
    <xf numFmtId="166" fontId="17" fillId="20" borderId="0" xfId="79" applyFont="1" applyFill="1" applyBorder="1" applyAlignment="1" applyProtection="1">
      <alignment horizontal="right" vertical="center"/>
      <protection/>
    </xf>
    <xf numFmtId="0" fontId="16" fillId="20" borderId="0" xfId="0" applyFont="1" applyFill="1" applyAlignment="1">
      <alignment horizontal="left" vertical="center" wrapText="1"/>
    </xf>
    <xf numFmtId="166" fontId="16" fillId="9" borderId="0" xfId="79" applyFont="1" applyFill="1" applyBorder="1" applyAlignment="1" applyProtection="1">
      <alignment horizontal="right" vertical="center"/>
      <protection/>
    </xf>
    <xf numFmtId="166" fontId="17" fillId="9" borderId="0" xfId="79" applyFont="1" applyFill="1" applyBorder="1" applyAlignment="1" applyProtection="1">
      <alignment horizontal="right" vertical="center"/>
      <protection/>
    </xf>
    <xf numFmtId="166" fontId="16" fillId="19" borderId="0" xfId="79" applyFont="1" applyFill="1" applyBorder="1" applyAlignment="1" applyProtection="1">
      <alignment horizontal="right" vertical="center"/>
      <protection/>
    </xf>
    <xf numFmtId="166" fontId="17" fillId="19" borderId="0" xfId="79" applyFont="1" applyFill="1" applyBorder="1" applyAlignment="1" applyProtection="1">
      <alignment horizontal="right" vertical="center"/>
      <protection/>
    </xf>
    <xf numFmtId="188" fontId="16" fillId="19" borderId="0" xfId="0" applyNumberFormat="1" applyFont="1" applyFill="1" applyBorder="1" applyAlignment="1">
      <alignment horizontal="right" vertical="center"/>
    </xf>
    <xf numFmtId="188" fontId="17" fillId="19" borderId="0" xfId="0" applyNumberFormat="1" applyFont="1" applyFill="1" applyBorder="1" applyAlignment="1">
      <alignment horizontal="right" vertical="center"/>
    </xf>
    <xf numFmtId="188" fontId="16" fillId="20" borderId="0" xfId="0" applyNumberFormat="1" applyFont="1" applyFill="1" applyBorder="1" applyAlignment="1">
      <alignment horizontal="right" vertical="center"/>
    </xf>
    <xf numFmtId="188" fontId="17" fillId="20" borderId="0" xfId="0" applyNumberFormat="1" applyFont="1" applyFill="1" applyBorder="1" applyAlignment="1">
      <alignment horizontal="right" vertical="center"/>
    </xf>
    <xf numFmtId="166" fontId="17" fillId="0" borderId="13" xfId="79" applyFont="1" applyFill="1" applyBorder="1" applyAlignment="1" applyProtection="1">
      <alignment vertical="center" wrapText="1"/>
      <protection/>
    </xf>
    <xf numFmtId="166" fontId="28" fillId="0" borderId="13" xfId="79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6" fillId="19" borderId="0" xfId="0" applyFont="1" applyFill="1" applyBorder="1" applyAlignment="1">
      <alignment horizontal="left" vertical="center" wrapText="1"/>
    </xf>
    <xf numFmtId="188" fontId="16" fillId="0" borderId="0" xfId="0" applyNumberFormat="1" applyFont="1" applyAlignment="1">
      <alignment horizontal="right" vertical="center"/>
    </xf>
    <xf numFmtId="166" fontId="17" fillId="0" borderId="18" xfId="79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>
      <alignment horizontal="right" vertical="center" wrapText="1"/>
    </xf>
    <xf numFmtId="166" fontId="17" fillId="0" borderId="0" xfId="0" applyNumberFormat="1" applyFont="1" applyFill="1" applyBorder="1" applyAlignment="1">
      <alignment horizontal="right" vertical="center" wrapText="1"/>
    </xf>
    <xf numFmtId="188" fontId="17" fillId="0" borderId="12" xfId="0" applyNumberFormat="1" applyFont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166" fontId="17" fillId="0" borderId="0" xfId="79" applyFont="1" applyFill="1" applyBorder="1" applyAlignment="1" applyProtection="1">
      <alignment horizontal="center" vertical="center" wrapText="1"/>
      <protection/>
    </xf>
    <xf numFmtId="166" fontId="17" fillId="0" borderId="20" xfId="79" applyFont="1" applyFill="1" applyBorder="1" applyAlignment="1" applyProtection="1">
      <alignment vertical="center" wrapText="1"/>
      <protection/>
    </xf>
    <xf numFmtId="166" fontId="17" fillId="0" borderId="13" xfId="79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66" fontId="17" fillId="0" borderId="21" xfId="79" applyFont="1" applyFill="1" applyBorder="1" applyAlignment="1" applyProtection="1">
      <alignment horizontal="center" vertical="center" wrapText="1"/>
      <protection/>
    </xf>
    <xf numFmtId="166" fontId="17" fillId="0" borderId="22" xfId="79" applyFont="1" applyFill="1" applyBorder="1" applyAlignment="1" applyProtection="1">
      <alignment horizontal="center" vertical="center" wrapText="1"/>
      <protection/>
    </xf>
    <xf numFmtId="166" fontId="22" fillId="0" borderId="0" xfId="79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166" fontId="17" fillId="0" borderId="23" xfId="79" applyFont="1" applyFill="1" applyBorder="1" applyAlignment="1" applyProtection="1">
      <alignment horizontal="center" vertical="center" wrapText="1"/>
      <protection/>
    </xf>
    <xf numFmtId="166" fontId="17" fillId="0" borderId="24" xfId="79" applyFont="1" applyFill="1" applyBorder="1" applyAlignment="1" applyProtection="1">
      <alignment horizontal="center" vertical="center" wrapText="1"/>
      <protection/>
    </xf>
    <xf numFmtId="2" fontId="17" fillId="18" borderId="0" xfId="98" applyNumberFormat="1" applyFont="1" applyFill="1" applyBorder="1" applyAlignment="1" applyProtection="1">
      <alignment horizontal="center" vertical="center" wrapText="1"/>
      <protection/>
    </xf>
    <xf numFmtId="2" fontId="17" fillId="18" borderId="12" xfId="98" applyNumberFormat="1" applyFont="1" applyFill="1" applyBorder="1" applyAlignment="1" applyProtection="1">
      <alignment horizontal="center" vertical="center" wrapText="1"/>
      <protection/>
    </xf>
    <xf numFmtId="166" fontId="17" fillId="0" borderId="25" xfId="79" applyFont="1" applyFill="1" applyBorder="1" applyAlignment="1" applyProtection="1">
      <alignment vertical="center" wrapText="1"/>
      <protection/>
    </xf>
    <xf numFmtId="166" fontId="17" fillId="0" borderId="26" xfId="79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 [0] 2" xfId="69"/>
    <cellStyle name="Explanatory Text" xfId="70"/>
    <cellStyle name="Good 1" xfId="71"/>
    <cellStyle name="Heading 1 1" xfId="72"/>
    <cellStyle name="Heading 2 1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Migliaia [0] 2" xfId="80"/>
    <cellStyle name="Migliaia [0] 3" xfId="81"/>
    <cellStyle name="Neutral 1" xfId="82"/>
    <cellStyle name="Neutrale" xfId="83"/>
    <cellStyle name="Normal 2" xfId="84"/>
    <cellStyle name="Normale 2" xfId="85"/>
    <cellStyle name="Normale 3" xfId="86"/>
    <cellStyle name="Normale 4" xfId="87"/>
    <cellStyle name="Normale 5" xfId="88"/>
    <cellStyle name="Normale 6" xfId="89"/>
    <cellStyle name="Normale 7" xfId="90"/>
    <cellStyle name="Normale 8" xfId="91"/>
    <cellStyle name="Normale 9" xfId="92"/>
    <cellStyle name="Normale 9 2" xfId="93"/>
    <cellStyle name="Normale 9_Tavole UM 2023_def" xfId="94"/>
    <cellStyle name="Nota" xfId="95"/>
    <cellStyle name="Note 1" xfId="96"/>
    <cellStyle name="Output" xfId="97"/>
    <cellStyle name="Percent" xfId="98"/>
    <cellStyle name="Testo avviso" xfId="99"/>
    <cellStyle name="Testo descrittivo" xfId="100"/>
    <cellStyle name="Title" xfId="101"/>
    <cellStyle name="Titolo" xfId="102"/>
    <cellStyle name="Titolo 1" xfId="103"/>
    <cellStyle name="Titolo 2" xfId="104"/>
    <cellStyle name="Titolo 3" xfId="105"/>
    <cellStyle name="Titolo 4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MATERIALE%20ANNA%20ult\2023\1%20Ricerche%20assegnate\Pegaso\per%20base%20rapporto\Base%20grafici%20U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o abbonamento"/>
      <sheetName val="Numero giorni"/>
      <sheetName val="media giorni"/>
      <sheetName val="mezzi"/>
      <sheetName val="mezzi tabella"/>
      <sheetName val="volte di utilizzo"/>
      <sheetName val="tabella Comuni"/>
      <sheetName val="tabella stazioni"/>
      <sheetName val="età"/>
      <sheetName val="genere"/>
      <sheetName val="studio"/>
      <sheetName val="Grafico4"/>
      <sheetName val="Foglio1"/>
      <sheetName val="Foglio2"/>
      <sheetName val="Foglio3"/>
      <sheetName val="Foglio4"/>
    </sheetNames>
    <sheetDataSet>
      <sheetData sheetId="15">
        <row r="28">
          <cell r="E28">
            <v>263.1236443</v>
          </cell>
          <cell r="F28">
            <v>152.611713694</v>
          </cell>
          <cell r="G28">
            <v>7.893709329</v>
          </cell>
          <cell r="K28">
            <v>436.785249538</v>
          </cell>
          <cell r="L28">
            <v>247.33622564200002</v>
          </cell>
          <cell r="M28">
            <v>13.156182215000001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5.57421875" style="0" customWidth="1"/>
    <col min="2" max="2" width="100.57421875" style="0" customWidth="1"/>
  </cols>
  <sheetData>
    <row r="1" spans="1:2" ht="18" customHeight="1" thickBot="1">
      <c r="A1" s="62" t="s">
        <v>143</v>
      </c>
      <c r="B1" s="63" t="s">
        <v>144</v>
      </c>
    </row>
    <row r="2" spans="1:2" ht="27.75" customHeight="1" thickBot="1">
      <c r="A2" s="64" t="s">
        <v>145</v>
      </c>
      <c r="B2" s="65" t="s">
        <v>232</v>
      </c>
    </row>
    <row r="3" spans="1:2" ht="18" customHeight="1" thickBot="1">
      <c r="A3" s="64" t="s">
        <v>146</v>
      </c>
      <c r="B3" s="65" t="s">
        <v>233</v>
      </c>
    </row>
    <row r="4" spans="1:2" ht="18" customHeight="1" thickBot="1">
      <c r="A4" s="64" t="s">
        <v>147</v>
      </c>
      <c r="B4" s="65" t="s">
        <v>234</v>
      </c>
    </row>
    <row r="5" spans="1:2" ht="24.75" customHeight="1" thickBot="1">
      <c r="A5" s="64" t="s">
        <v>148</v>
      </c>
      <c r="B5" s="65" t="s">
        <v>235</v>
      </c>
    </row>
    <row r="6" spans="1:2" ht="30" customHeight="1" thickBot="1">
      <c r="A6" s="64" t="s">
        <v>149</v>
      </c>
      <c r="B6" s="65" t="s">
        <v>236</v>
      </c>
    </row>
    <row r="7" spans="1:2" ht="18" customHeight="1" thickBot="1">
      <c r="A7" s="64" t="s">
        <v>150</v>
      </c>
      <c r="B7" s="65" t="s">
        <v>237</v>
      </c>
    </row>
    <row r="8" spans="1:2" ht="18" customHeight="1" thickBot="1">
      <c r="A8" s="64" t="s">
        <v>151</v>
      </c>
      <c r="B8" s="65" t="s">
        <v>238</v>
      </c>
    </row>
    <row r="9" spans="1:2" ht="27" customHeight="1" thickBot="1">
      <c r="A9" s="64" t="s">
        <v>215</v>
      </c>
      <c r="B9" s="65" t="s">
        <v>239</v>
      </c>
    </row>
    <row r="10" spans="1:2" ht="27" customHeight="1" thickBot="1">
      <c r="A10" s="64" t="s">
        <v>225</v>
      </c>
      <c r="B10" s="65" t="s">
        <v>240</v>
      </c>
    </row>
    <row r="11" spans="1:2" ht="27" customHeight="1" thickBot="1">
      <c r="A11" s="64" t="s">
        <v>231</v>
      </c>
      <c r="B11" s="65" t="s">
        <v>241</v>
      </c>
    </row>
    <row r="12" spans="1:2" ht="22.5" customHeight="1" thickBot="1">
      <c r="A12" s="64" t="s">
        <v>230</v>
      </c>
      <c r="B12" s="65" t="s">
        <v>242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0"/>
  <sheetViews>
    <sheetView zoomScale="97" zoomScaleNormal="97" zoomScalePageLayoutView="0" workbookViewId="0" topLeftCell="A17">
      <selection activeCell="D28" sqref="D28"/>
    </sheetView>
  </sheetViews>
  <sheetFormatPr defaultColWidth="8.7109375" defaultRowHeight="12.75"/>
  <cols>
    <col min="1" max="1" width="34.7109375" style="2" customWidth="1"/>
    <col min="2" max="2" width="25.57421875" style="2" hidden="1" customWidth="1"/>
    <col min="3" max="3" width="9.7109375" style="19" customWidth="1"/>
    <col min="4" max="14" width="9.7109375" style="9" customWidth="1"/>
    <col min="15" max="15" width="8.7109375" style="9" customWidth="1"/>
    <col min="16" max="16" width="34.7109375" style="2" customWidth="1"/>
    <col min="17" max="17" width="25.57421875" style="2" hidden="1" customWidth="1"/>
    <col min="18" max="18" width="9.7109375" style="19" customWidth="1"/>
    <col min="19" max="29" width="9.7109375" style="9" customWidth="1"/>
    <col min="30" max="16384" width="8.7109375" style="10" customWidth="1"/>
  </cols>
  <sheetData>
    <row r="1" spans="1:29" s="1" customFormat="1" ht="33" customHeight="1">
      <c r="A1" s="147" t="s">
        <v>223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"/>
      <c r="P1" s="147" t="s">
        <v>224</v>
      </c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18" ht="12">
      <c r="A2" s="3"/>
      <c r="B2" s="3"/>
      <c r="C2" s="15"/>
      <c r="P2" s="3"/>
      <c r="Q2" s="3"/>
      <c r="R2" s="15"/>
    </row>
    <row r="3" spans="1:29" ht="18" customHeight="1">
      <c r="A3" s="150" t="s">
        <v>181</v>
      </c>
      <c r="B3" s="79"/>
      <c r="C3" s="151" t="s">
        <v>226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P3" s="150" t="s">
        <v>181</v>
      </c>
      <c r="Q3" s="79"/>
      <c r="R3" s="151" t="s">
        <v>226</v>
      </c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1:29" s="5" customFormat="1" ht="60" customHeight="1">
      <c r="A4" s="150"/>
      <c r="B4" s="79"/>
      <c r="C4" s="26" t="s">
        <v>20</v>
      </c>
      <c r="D4" s="26" t="s">
        <v>21</v>
      </c>
      <c r="E4" s="26" t="s">
        <v>22</v>
      </c>
      <c r="F4" s="26" t="s">
        <v>23</v>
      </c>
      <c r="G4" s="26" t="s">
        <v>19</v>
      </c>
      <c r="H4" s="26" t="s">
        <v>24</v>
      </c>
      <c r="I4" s="26" t="s">
        <v>25</v>
      </c>
      <c r="J4" s="26" t="s">
        <v>26</v>
      </c>
      <c r="K4" s="26" t="s">
        <v>27</v>
      </c>
      <c r="L4" s="26" t="s">
        <v>28</v>
      </c>
      <c r="M4" s="26" t="s">
        <v>29</v>
      </c>
      <c r="N4" s="26" t="s">
        <v>1</v>
      </c>
      <c r="O4" s="4"/>
      <c r="P4" s="150"/>
      <c r="Q4" s="79"/>
      <c r="R4" s="26" t="s">
        <v>20</v>
      </c>
      <c r="S4" s="26" t="s">
        <v>21</v>
      </c>
      <c r="T4" s="26" t="s">
        <v>22</v>
      </c>
      <c r="U4" s="26" t="s">
        <v>23</v>
      </c>
      <c r="V4" s="26" t="s">
        <v>19</v>
      </c>
      <c r="W4" s="26" t="s">
        <v>24</v>
      </c>
      <c r="X4" s="26" t="s">
        <v>25</v>
      </c>
      <c r="Y4" s="26" t="s">
        <v>26</v>
      </c>
      <c r="Z4" s="26" t="s">
        <v>27</v>
      </c>
      <c r="AA4" s="26" t="s">
        <v>28</v>
      </c>
      <c r="AB4" s="26" t="s">
        <v>29</v>
      </c>
      <c r="AC4" s="26" t="s">
        <v>1</v>
      </c>
    </row>
    <row r="5" spans="1:29" ht="15" customHeight="1">
      <c r="A5" s="80" t="s">
        <v>201</v>
      </c>
      <c r="B5" s="80">
        <v>0</v>
      </c>
      <c r="C5" s="81">
        <v>0</v>
      </c>
      <c r="D5" s="82">
        <v>36.8</v>
      </c>
      <c r="E5" s="81">
        <v>0</v>
      </c>
      <c r="F5" s="81">
        <v>0</v>
      </c>
      <c r="G5" s="82">
        <v>42.1</v>
      </c>
      <c r="H5" s="81">
        <v>0</v>
      </c>
      <c r="I5" s="81">
        <v>0</v>
      </c>
      <c r="J5" s="81">
        <v>0</v>
      </c>
      <c r="K5" s="82">
        <v>10.5</v>
      </c>
      <c r="L5" s="81">
        <v>0</v>
      </c>
      <c r="M5" s="81">
        <v>0</v>
      </c>
      <c r="N5" s="83">
        <f aca="true" t="shared" si="0" ref="N5:N36">SUM(C5:M5)</f>
        <v>89.4</v>
      </c>
      <c r="P5" s="80" t="s">
        <v>201</v>
      </c>
      <c r="Q5" s="80">
        <v>0</v>
      </c>
      <c r="R5" s="112">
        <v>0</v>
      </c>
      <c r="S5" s="116">
        <f aca="true" t="shared" si="1" ref="S5:AC5">D5/D$61*100</f>
        <v>60.52631578947367</v>
      </c>
      <c r="T5" s="112">
        <f t="shared" si="1"/>
        <v>0</v>
      </c>
      <c r="U5" s="112">
        <f t="shared" si="1"/>
        <v>0</v>
      </c>
      <c r="V5" s="112">
        <f t="shared" si="1"/>
        <v>4.387701928087543</v>
      </c>
      <c r="W5" s="112">
        <f t="shared" si="1"/>
        <v>0</v>
      </c>
      <c r="X5" s="112">
        <f t="shared" si="1"/>
        <v>0</v>
      </c>
      <c r="Y5" s="112">
        <f t="shared" si="1"/>
        <v>0</v>
      </c>
      <c r="Z5" s="112">
        <f t="shared" si="1"/>
        <v>4.992867332382311</v>
      </c>
      <c r="AA5" s="112">
        <f t="shared" si="1"/>
        <v>0</v>
      </c>
      <c r="AB5" s="112">
        <f t="shared" si="1"/>
        <v>0</v>
      </c>
      <c r="AC5" s="116">
        <f t="shared" si="1"/>
        <v>4.433644118230515</v>
      </c>
    </row>
    <row r="6" spans="1:29" ht="15" customHeight="1">
      <c r="A6" s="80" t="s">
        <v>202</v>
      </c>
      <c r="B6" s="80">
        <v>0</v>
      </c>
      <c r="C6" s="81">
        <v>0</v>
      </c>
      <c r="D6" s="84">
        <v>2.6</v>
      </c>
      <c r="E6" s="82">
        <v>28.9</v>
      </c>
      <c r="F6" s="81">
        <v>0</v>
      </c>
      <c r="G6" s="84">
        <v>29</v>
      </c>
      <c r="H6" s="81">
        <v>0</v>
      </c>
      <c r="I6" s="81">
        <v>0</v>
      </c>
      <c r="J6" s="81">
        <v>0</v>
      </c>
      <c r="K6" s="81">
        <v>0</v>
      </c>
      <c r="L6" s="84">
        <v>2.6</v>
      </c>
      <c r="M6" s="81">
        <v>0</v>
      </c>
      <c r="N6" s="85">
        <f t="shared" si="0"/>
        <v>63.1</v>
      </c>
      <c r="P6" s="80" t="s">
        <v>202</v>
      </c>
      <c r="Q6" s="80">
        <v>0</v>
      </c>
      <c r="R6" s="112">
        <v>0</v>
      </c>
      <c r="S6" s="112">
        <f aca="true" t="shared" si="2" ref="S6:S60">D6/D$61*100</f>
        <v>4.276315789473684</v>
      </c>
      <c r="T6" s="116">
        <f aca="true" t="shared" si="3" ref="T6:T60">E6/E$61*100</f>
        <v>54.94296577946768</v>
      </c>
      <c r="U6" s="112">
        <f aca="true" t="shared" si="4" ref="U6:U60">F6/F$61*100</f>
        <v>0</v>
      </c>
      <c r="V6" s="112">
        <f aca="true" t="shared" si="5" ref="V6:V60">G6/G$61*100</f>
        <v>3.022407503908283</v>
      </c>
      <c r="W6" s="112">
        <f aca="true" t="shared" si="6" ref="W6:W60">H6/H$61*100</f>
        <v>0</v>
      </c>
      <c r="X6" s="112">
        <f aca="true" t="shared" si="7" ref="X6:X60">I6/I$61*100</f>
        <v>0</v>
      </c>
      <c r="Y6" s="112">
        <f aca="true" t="shared" si="8" ref="Y6:Y60">J6/J$61*100</f>
        <v>0</v>
      </c>
      <c r="Z6" s="112">
        <f aca="true" t="shared" si="9" ref="Z6:Z60">K6/K$61*100</f>
        <v>0</v>
      </c>
      <c r="AA6" s="112">
        <f aca="true" t="shared" si="10" ref="AA6:AA60">L6/L$61*100</f>
        <v>0.6550768455530359</v>
      </c>
      <c r="AB6" s="112">
        <f aca="true" t="shared" si="11" ref="AB6:AB60">M6/M$61*100</f>
        <v>0</v>
      </c>
      <c r="AC6" s="116">
        <f aca="true" t="shared" si="12" ref="AC6:AC60">N6/N$61*100</f>
        <v>3.129339416782388</v>
      </c>
    </row>
    <row r="7" spans="1:29" ht="15" customHeight="1">
      <c r="A7" s="80" t="s">
        <v>210</v>
      </c>
      <c r="B7" s="80">
        <v>0</v>
      </c>
      <c r="C7" s="81">
        <v>0</v>
      </c>
      <c r="D7" s="81">
        <v>0</v>
      </c>
      <c r="E7" s="81">
        <v>0</v>
      </c>
      <c r="F7" s="86">
        <v>28.9</v>
      </c>
      <c r="G7" s="84">
        <v>23.7</v>
      </c>
      <c r="H7" s="81">
        <v>0</v>
      </c>
      <c r="I7" s="87">
        <v>2.6</v>
      </c>
      <c r="J7" s="81">
        <v>0</v>
      </c>
      <c r="K7" s="87">
        <v>2.6</v>
      </c>
      <c r="L7" s="87">
        <v>2.6</v>
      </c>
      <c r="M7" s="81">
        <v>0</v>
      </c>
      <c r="N7" s="85">
        <f t="shared" si="0"/>
        <v>60.4</v>
      </c>
      <c r="P7" s="80" t="s">
        <v>210</v>
      </c>
      <c r="Q7" s="80">
        <v>0</v>
      </c>
      <c r="R7" s="112">
        <v>0</v>
      </c>
      <c r="S7" s="112">
        <f t="shared" si="2"/>
        <v>0</v>
      </c>
      <c r="T7" s="112">
        <f t="shared" si="3"/>
        <v>0</v>
      </c>
      <c r="U7" s="116">
        <f t="shared" si="4"/>
        <v>84.7507331378299</v>
      </c>
      <c r="V7" s="112">
        <f t="shared" si="5"/>
        <v>2.4700364773319414</v>
      </c>
      <c r="W7" s="112">
        <f t="shared" si="6"/>
        <v>0</v>
      </c>
      <c r="X7" s="112">
        <f t="shared" si="7"/>
        <v>1.1363636363636365</v>
      </c>
      <c r="Y7" s="112">
        <f t="shared" si="8"/>
        <v>0</v>
      </c>
      <c r="Z7" s="112">
        <f t="shared" si="9"/>
        <v>1.236329053732763</v>
      </c>
      <c r="AA7" s="112">
        <f t="shared" si="10"/>
        <v>0.6550768455530359</v>
      </c>
      <c r="AB7" s="112">
        <f t="shared" si="11"/>
        <v>0</v>
      </c>
      <c r="AC7" s="116">
        <f t="shared" si="12"/>
        <v>2.995437413211668</v>
      </c>
    </row>
    <row r="8" spans="1:29" ht="15" customHeight="1">
      <c r="A8" s="80" t="s">
        <v>199</v>
      </c>
      <c r="B8" s="80">
        <v>0</v>
      </c>
      <c r="C8" s="81">
        <v>0</v>
      </c>
      <c r="D8" s="84">
        <v>11</v>
      </c>
      <c r="E8" s="82">
        <v>2.6</v>
      </c>
      <c r="F8" s="84">
        <v>2.6</v>
      </c>
      <c r="G8" s="84">
        <v>147.3</v>
      </c>
      <c r="H8" s="86">
        <v>2.6</v>
      </c>
      <c r="I8" s="84">
        <v>18.4</v>
      </c>
      <c r="J8" s="84">
        <v>5.3</v>
      </c>
      <c r="K8" s="84">
        <v>21</v>
      </c>
      <c r="L8" s="84">
        <v>31.5</v>
      </c>
      <c r="M8" s="84">
        <v>2.6</v>
      </c>
      <c r="N8" s="85">
        <f t="shared" si="0"/>
        <v>244.9</v>
      </c>
      <c r="P8" s="80" t="s">
        <v>199</v>
      </c>
      <c r="Q8" s="80">
        <v>0</v>
      </c>
      <c r="R8" s="112">
        <v>0</v>
      </c>
      <c r="S8" s="112">
        <f t="shared" si="2"/>
        <v>18.092105263157894</v>
      </c>
      <c r="T8" s="112">
        <f t="shared" si="3"/>
        <v>4.942965779467682</v>
      </c>
      <c r="U8" s="112">
        <f t="shared" si="4"/>
        <v>7.624633431085044</v>
      </c>
      <c r="V8" s="116">
        <f t="shared" si="5"/>
        <v>15.351745700885866</v>
      </c>
      <c r="W8" s="112">
        <f t="shared" si="6"/>
        <v>16.666666666666668</v>
      </c>
      <c r="X8" s="112">
        <f t="shared" si="7"/>
        <v>8.04195804195804</v>
      </c>
      <c r="Y8" s="112">
        <f t="shared" si="8"/>
        <v>11.20507399577167</v>
      </c>
      <c r="Z8" s="112">
        <f t="shared" si="9"/>
        <v>9.985734664764623</v>
      </c>
      <c r="AA8" s="112">
        <f t="shared" si="10"/>
        <v>7.936507936507935</v>
      </c>
      <c r="AB8" s="112">
        <f t="shared" si="11"/>
        <v>24.761904761904763</v>
      </c>
      <c r="AC8" s="116">
        <f t="shared" si="12"/>
        <v>12.145407657210885</v>
      </c>
    </row>
    <row r="9" spans="1:29" ht="15" customHeight="1">
      <c r="A9" s="80" t="s">
        <v>203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4">
        <v>2.6</v>
      </c>
      <c r="H9" s="86">
        <v>2.6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5">
        <f t="shared" si="0"/>
        <v>5.2</v>
      </c>
      <c r="P9" s="80" t="s">
        <v>203</v>
      </c>
      <c r="Q9" s="80">
        <v>0</v>
      </c>
      <c r="R9" s="112">
        <v>0</v>
      </c>
      <c r="S9" s="112">
        <f t="shared" si="2"/>
        <v>0</v>
      </c>
      <c r="T9" s="112">
        <f t="shared" si="3"/>
        <v>0</v>
      </c>
      <c r="U9" s="112">
        <f t="shared" si="4"/>
        <v>0</v>
      </c>
      <c r="V9" s="112">
        <f t="shared" si="5"/>
        <v>0.2709744658676392</v>
      </c>
      <c r="W9" s="116">
        <f t="shared" si="6"/>
        <v>16.666666666666668</v>
      </c>
      <c r="X9" s="112">
        <f t="shared" si="7"/>
        <v>0</v>
      </c>
      <c r="Y9" s="112">
        <f t="shared" si="8"/>
        <v>0</v>
      </c>
      <c r="Z9" s="112">
        <f t="shared" si="9"/>
        <v>0</v>
      </c>
      <c r="AA9" s="112">
        <f t="shared" si="10"/>
        <v>0</v>
      </c>
      <c r="AB9" s="112">
        <f t="shared" si="11"/>
        <v>0</v>
      </c>
      <c r="AC9" s="116">
        <f t="shared" si="12"/>
        <v>0.2578853402102761</v>
      </c>
    </row>
    <row r="10" spans="1:29" ht="15" customHeight="1">
      <c r="A10" s="80" t="s">
        <v>204</v>
      </c>
      <c r="B10" s="80">
        <v>0</v>
      </c>
      <c r="C10" s="81">
        <v>0</v>
      </c>
      <c r="D10" s="84">
        <v>2.6</v>
      </c>
      <c r="E10" s="82">
        <v>5.3</v>
      </c>
      <c r="F10" s="81">
        <v>0</v>
      </c>
      <c r="G10" s="84">
        <v>163.1</v>
      </c>
      <c r="H10" s="86">
        <v>2.6</v>
      </c>
      <c r="I10" s="84">
        <v>176.3</v>
      </c>
      <c r="J10" s="84">
        <v>7.9</v>
      </c>
      <c r="K10" s="81">
        <v>0</v>
      </c>
      <c r="L10" s="84">
        <v>42</v>
      </c>
      <c r="M10" s="84">
        <v>2.6</v>
      </c>
      <c r="N10" s="85">
        <f t="shared" si="0"/>
        <v>402.4</v>
      </c>
      <c r="P10" s="80" t="s">
        <v>204</v>
      </c>
      <c r="Q10" s="80">
        <v>0</v>
      </c>
      <c r="R10" s="112">
        <v>0</v>
      </c>
      <c r="S10" s="112">
        <f t="shared" si="2"/>
        <v>4.276315789473684</v>
      </c>
      <c r="T10" s="112">
        <f t="shared" si="3"/>
        <v>10.076045627376425</v>
      </c>
      <c r="U10" s="112">
        <f t="shared" si="4"/>
        <v>0</v>
      </c>
      <c r="V10" s="112">
        <f t="shared" si="5"/>
        <v>16.998436685773825</v>
      </c>
      <c r="W10" s="112">
        <f t="shared" si="6"/>
        <v>16.666666666666668</v>
      </c>
      <c r="X10" s="116">
        <f>I10/I$61*100</f>
        <v>77.0541958041958</v>
      </c>
      <c r="Y10" s="112">
        <f t="shared" si="8"/>
        <v>16.701902748414376</v>
      </c>
      <c r="Z10" s="112">
        <f t="shared" si="9"/>
        <v>0</v>
      </c>
      <c r="AA10" s="112">
        <f t="shared" si="10"/>
        <v>10.58201058201058</v>
      </c>
      <c r="AB10" s="112">
        <f t="shared" si="11"/>
        <v>24.761904761904763</v>
      </c>
      <c r="AC10" s="116">
        <f t="shared" si="12"/>
        <v>19.9563578655029</v>
      </c>
    </row>
    <row r="11" spans="1:29" ht="15" customHeight="1">
      <c r="A11" s="80" t="s">
        <v>205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4">
        <v>13.2</v>
      </c>
      <c r="H11" s="81">
        <v>0</v>
      </c>
      <c r="I11" s="81">
        <v>0</v>
      </c>
      <c r="J11" s="84">
        <v>15.8</v>
      </c>
      <c r="K11" s="81">
        <v>0</v>
      </c>
      <c r="L11" s="84">
        <v>2.6</v>
      </c>
      <c r="M11" s="81">
        <v>0</v>
      </c>
      <c r="N11" s="85">
        <f t="shared" si="0"/>
        <v>31.6</v>
      </c>
      <c r="P11" s="80" t="s">
        <v>205</v>
      </c>
      <c r="Q11" s="80">
        <v>0</v>
      </c>
      <c r="R11" s="112">
        <v>0</v>
      </c>
      <c r="S11" s="112">
        <f t="shared" si="2"/>
        <v>0</v>
      </c>
      <c r="T11" s="112">
        <f t="shared" si="3"/>
        <v>0</v>
      </c>
      <c r="U11" s="112">
        <f t="shared" si="4"/>
        <v>0</v>
      </c>
      <c r="V11" s="112">
        <f t="shared" si="5"/>
        <v>1.375716519020322</v>
      </c>
      <c r="W11" s="112">
        <f t="shared" si="6"/>
        <v>0</v>
      </c>
      <c r="X11" s="112">
        <f t="shared" si="7"/>
        <v>0</v>
      </c>
      <c r="Y11" s="116">
        <f t="shared" si="8"/>
        <v>33.40380549682875</v>
      </c>
      <c r="Z11" s="112">
        <f t="shared" si="9"/>
        <v>0</v>
      </c>
      <c r="AA11" s="112">
        <f t="shared" si="10"/>
        <v>0.6550768455530359</v>
      </c>
      <c r="AB11" s="112">
        <f t="shared" si="11"/>
        <v>0</v>
      </c>
      <c r="AC11" s="116">
        <f t="shared" si="12"/>
        <v>1.5671493751239853</v>
      </c>
    </row>
    <row r="12" spans="1:29" ht="15" customHeight="1">
      <c r="A12" s="80" t="s">
        <v>206</v>
      </c>
      <c r="B12" s="80">
        <v>0</v>
      </c>
      <c r="C12" s="81">
        <v>0</v>
      </c>
      <c r="D12" s="84">
        <v>2.6</v>
      </c>
      <c r="E12" s="81">
        <v>0</v>
      </c>
      <c r="F12" s="81">
        <v>0</v>
      </c>
      <c r="G12" s="84">
        <v>147.3</v>
      </c>
      <c r="H12" s="86">
        <v>2.6</v>
      </c>
      <c r="I12" s="81">
        <v>0</v>
      </c>
      <c r="J12" s="84">
        <v>7.9</v>
      </c>
      <c r="K12" s="84">
        <v>160.5</v>
      </c>
      <c r="L12" s="81">
        <v>0</v>
      </c>
      <c r="M12" s="81">
        <v>0</v>
      </c>
      <c r="N12" s="85">
        <f t="shared" si="0"/>
        <v>320.9</v>
      </c>
      <c r="P12" s="80" t="s">
        <v>206</v>
      </c>
      <c r="Q12" s="80">
        <v>0</v>
      </c>
      <c r="R12" s="112">
        <v>0</v>
      </c>
      <c r="S12" s="112">
        <f t="shared" si="2"/>
        <v>4.276315789473684</v>
      </c>
      <c r="T12" s="112">
        <f t="shared" si="3"/>
        <v>0</v>
      </c>
      <c r="U12" s="112">
        <f t="shared" si="4"/>
        <v>0</v>
      </c>
      <c r="V12" s="112">
        <f t="shared" si="5"/>
        <v>15.351745700885866</v>
      </c>
      <c r="W12" s="112">
        <f t="shared" si="6"/>
        <v>16.666666666666668</v>
      </c>
      <c r="X12" s="112">
        <f t="shared" si="7"/>
        <v>0</v>
      </c>
      <c r="Y12" s="112">
        <f t="shared" si="8"/>
        <v>16.701902748414376</v>
      </c>
      <c r="Z12" s="116">
        <f t="shared" si="9"/>
        <v>76.31954350927246</v>
      </c>
      <c r="AA12" s="112">
        <f t="shared" si="10"/>
        <v>0</v>
      </c>
      <c r="AB12" s="112">
        <f t="shared" si="11"/>
        <v>0</v>
      </c>
      <c r="AC12" s="116">
        <f t="shared" si="12"/>
        <v>15.91450109105338</v>
      </c>
    </row>
    <row r="13" spans="1:29" ht="15" customHeight="1">
      <c r="A13" s="80" t="s">
        <v>207</v>
      </c>
      <c r="B13" s="80">
        <v>0</v>
      </c>
      <c r="C13" s="81">
        <v>0</v>
      </c>
      <c r="D13" s="81">
        <v>0</v>
      </c>
      <c r="E13" s="82">
        <v>7.9</v>
      </c>
      <c r="F13" s="81">
        <v>0</v>
      </c>
      <c r="G13" s="84">
        <v>228.9</v>
      </c>
      <c r="H13" s="86">
        <v>2.6</v>
      </c>
      <c r="I13" s="84">
        <v>15.8</v>
      </c>
      <c r="J13" s="84">
        <v>2.6</v>
      </c>
      <c r="K13" s="84">
        <v>10.5</v>
      </c>
      <c r="L13" s="84">
        <v>286.8</v>
      </c>
      <c r="M13" s="81">
        <v>0</v>
      </c>
      <c r="N13" s="85">
        <f t="shared" si="0"/>
        <v>555.1</v>
      </c>
      <c r="P13" s="80" t="s">
        <v>207</v>
      </c>
      <c r="Q13" s="80">
        <v>0</v>
      </c>
      <c r="R13" s="112">
        <v>0</v>
      </c>
      <c r="S13" s="112">
        <f t="shared" si="2"/>
        <v>0</v>
      </c>
      <c r="T13" s="112">
        <f t="shared" si="3"/>
        <v>15.01901140684411</v>
      </c>
      <c r="U13" s="112">
        <f t="shared" si="4"/>
        <v>0</v>
      </c>
      <c r="V13" s="112">
        <f t="shared" si="5"/>
        <v>23.85617509119331</v>
      </c>
      <c r="W13" s="112">
        <f t="shared" si="6"/>
        <v>16.666666666666668</v>
      </c>
      <c r="X13" s="112">
        <f t="shared" si="7"/>
        <v>6.905594405594405</v>
      </c>
      <c r="Y13" s="112">
        <f t="shared" si="8"/>
        <v>5.496828752642706</v>
      </c>
      <c r="Z13" s="112">
        <f t="shared" si="9"/>
        <v>4.992867332382311</v>
      </c>
      <c r="AA13" s="116">
        <f t="shared" si="10"/>
        <v>72.26001511715796</v>
      </c>
      <c r="AB13" s="112">
        <f t="shared" si="11"/>
        <v>0</v>
      </c>
      <c r="AC13" s="116">
        <f t="shared" si="12"/>
        <v>27.52926006744697</v>
      </c>
    </row>
    <row r="14" spans="1:29" ht="15" customHeight="1">
      <c r="A14" s="88" t="s">
        <v>158</v>
      </c>
      <c r="B14" s="88">
        <v>1</v>
      </c>
      <c r="C14" s="89">
        <v>0</v>
      </c>
      <c r="D14" s="89">
        <v>0</v>
      </c>
      <c r="E14" s="89">
        <v>0</v>
      </c>
      <c r="F14" s="89">
        <v>0</v>
      </c>
      <c r="G14" s="90">
        <v>2.6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91">
        <f t="shared" si="0"/>
        <v>2.6</v>
      </c>
      <c r="P14" s="88" t="s">
        <v>158</v>
      </c>
      <c r="Q14" s="88">
        <v>1</v>
      </c>
      <c r="R14" s="89">
        <v>0</v>
      </c>
      <c r="S14" s="113">
        <f t="shared" si="2"/>
        <v>0</v>
      </c>
      <c r="T14" s="113">
        <f t="shared" si="3"/>
        <v>0</v>
      </c>
      <c r="U14" s="113">
        <f t="shared" si="4"/>
        <v>0</v>
      </c>
      <c r="V14" s="113">
        <f t="shared" si="5"/>
        <v>0.2709744658676392</v>
      </c>
      <c r="W14" s="113">
        <f t="shared" si="6"/>
        <v>0</v>
      </c>
      <c r="X14" s="113">
        <f t="shared" si="7"/>
        <v>0</v>
      </c>
      <c r="Y14" s="113">
        <f t="shared" si="8"/>
        <v>0</v>
      </c>
      <c r="Z14" s="113">
        <f t="shared" si="9"/>
        <v>0</v>
      </c>
      <c r="AA14" s="113">
        <f t="shared" si="10"/>
        <v>0</v>
      </c>
      <c r="AB14" s="113">
        <f t="shared" si="11"/>
        <v>0</v>
      </c>
      <c r="AC14" s="117">
        <f t="shared" si="12"/>
        <v>0.12894267010513805</v>
      </c>
    </row>
    <row r="15" spans="1:29" ht="15" customHeight="1">
      <c r="A15" s="88" t="s">
        <v>182</v>
      </c>
      <c r="B15" s="88">
        <v>1</v>
      </c>
      <c r="C15" s="89">
        <v>0</v>
      </c>
      <c r="D15" s="89">
        <v>0</v>
      </c>
      <c r="E15" s="89">
        <v>0</v>
      </c>
      <c r="F15" s="89">
        <v>0</v>
      </c>
      <c r="G15" s="90">
        <v>2.6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91">
        <f t="shared" si="0"/>
        <v>2.6</v>
      </c>
      <c r="P15" s="88" t="s">
        <v>182</v>
      </c>
      <c r="Q15" s="88">
        <v>1</v>
      </c>
      <c r="R15" s="89">
        <v>0</v>
      </c>
      <c r="S15" s="113">
        <f t="shared" si="2"/>
        <v>0</v>
      </c>
      <c r="T15" s="113">
        <f t="shared" si="3"/>
        <v>0</v>
      </c>
      <c r="U15" s="113">
        <f t="shared" si="4"/>
        <v>0</v>
      </c>
      <c r="V15" s="113">
        <f t="shared" si="5"/>
        <v>0.2709744658676392</v>
      </c>
      <c r="W15" s="113">
        <f t="shared" si="6"/>
        <v>0</v>
      </c>
      <c r="X15" s="113">
        <f t="shared" si="7"/>
        <v>0</v>
      </c>
      <c r="Y15" s="113">
        <f t="shared" si="8"/>
        <v>0</v>
      </c>
      <c r="Z15" s="113">
        <f t="shared" si="9"/>
        <v>0</v>
      </c>
      <c r="AA15" s="113">
        <f t="shared" si="10"/>
        <v>0</v>
      </c>
      <c r="AB15" s="113">
        <f t="shared" si="11"/>
        <v>0</v>
      </c>
      <c r="AC15" s="117">
        <f t="shared" si="12"/>
        <v>0.12894267010513805</v>
      </c>
    </row>
    <row r="16" spans="1:29" ht="15" customHeight="1">
      <c r="A16" s="88" t="s">
        <v>160</v>
      </c>
      <c r="B16" s="88">
        <v>1</v>
      </c>
      <c r="C16" s="89">
        <v>0</v>
      </c>
      <c r="D16" s="89">
        <v>0</v>
      </c>
      <c r="E16" s="89">
        <v>0</v>
      </c>
      <c r="F16" s="89">
        <v>0</v>
      </c>
      <c r="G16" s="90">
        <v>2.6</v>
      </c>
      <c r="H16" s="89">
        <v>0</v>
      </c>
      <c r="I16" s="89">
        <v>0</v>
      </c>
      <c r="J16" s="89">
        <v>0</v>
      </c>
      <c r="K16" s="89">
        <v>0</v>
      </c>
      <c r="L16" s="90">
        <v>2.6</v>
      </c>
      <c r="M16" s="89">
        <v>0</v>
      </c>
      <c r="N16" s="91">
        <f t="shared" si="0"/>
        <v>5.2</v>
      </c>
      <c r="P16" s="88" t="s">
        <v>160</v>
      </c>
      <c r="Q16" s="88">
        <v>1</v>
      </c>
      <c r="R16" s="89">
        <v>0</v>
      </c>
      <c r="S16" s="113">
        <f t="shared" si="2"/>
        <v>0</v>
      </c>
      <c r="T16" s="113">
        <f t="shared" si="3"/>
        <v>0</v>
      </c>
      <c r="U16" s="113">
        <f t="shared" si="4"/>
        <v>0</v>
      </c>
      <c r="V16" s="113">
        <f t="shared" si="5"/>
        <v>0.2709744658676392</v>
      </c>
      <c r="W16" s="113">
        <f t="shared" si="6"/>
        <v>0</v>
      </c>
      <c r="X16" s="113">
        <f t="shared" si="7"/>
        <v>0</v>
      </c>
      <c r="Y16" s="113">
        <f t="shared" si="8"/>
        <v>0</v>
      </c>
      <c r="Z16" s="113">
        <f t="shared" si="9"/>
        <v>0</v>
      </c>
      <c r="AA16" s="113">
        <f t="shared" si="10"/>
        <v>0.6550768455530359</v>
      </c>
      <c r="AB16" s="113">
        <f t="shared" si="11"/>
        <v>0</v>
      </c>
      <c r="AC16" s="117">
        <f t="shared" si="12"/>
        <v>0.2578853402102761</v>
      </c>
    </row>
    <row r="17" spans="1:29" ht="15" customHeight="1">
      <c r="A17" s="88" t="s">
        <v>161</v>
      </c>
      <c r="B17" s="88">
        <v>1</v>
      </c>
      <c r="C17" s="89">
        <v>0</v>
      </c>
      <c r="D17" s="89">
        <v>0</v>
      </c>
      <c r="E17" s="89">
        <v>0</v>
      </c>
      <c r="F17" s="89">
        <v>0</v>
      </c>
      <c r="G17" s="90">
        <v>2.6</v>
      </c>
      <c r="H17" s="92">
        <v>2.6</v>
      </c>
      <c r="I17" s="89">
        <v>0</v>
      </c>
      <c r="J17" s="89">
        <v>0</v>
      </c>
      <c r="K17" s="89">
        <v>0</v>
      </c>
      <c r="L17" s="93">
        <v>2.6</v>
      </c>
      <c r="M17" s="89">
        <v>0</v>
      </c>
      <c r="N17" s="91">
        <f t="shared" si="0"/>
        <v>7.800000000000001</v>
      </c>
      <c r="P17" s="88" t="s">
        <v>161</v>
      </c>
      <c r="Q17" s="88">
        <v>1</v>
      </c>
      <c r="R17" s="89">
        <v>0</v>
      </c>
      <c r="S17" s="113">
        <f t="shared" si="2"/>
        <v>0</v>
      </c>
      <c r="T17" s="113">
        <f t="shared" si="3"/>
        <v>0</v>
      </c>
      <c r="U17" s="113">
        <f t="shared" si="4"/>
        <v>0</v>
      </c>
      <c r="V17" s="113">
        <f t="shared" si="5"/>
        <v>0.2709744658676392</v>
      </c>
      <c r="W17" s="113">
        <f t="shared" si="6"/>
        <v>16.666666666666668</v>
      </c>
      <c r="X17" s="113">
        <f t="shared" si="7"/>
        <v>0</v>
      </c>
      <c r="Y17" s="113">
        <f t="shared" si="8"/>
        <v>0</v>
      </c>
      <c r="Z17" s="113">
        <f t="shared" si="9"/>
        <v>0</v>
      </c>
      <c r="AA17" s="113">
        <f t="shared" si="10"/>
        <v>0.6550768455530359</v>
      </c>
      <c r="AB17" s="113">
        <f t="shared" si="11"/>
        <v>0</v>
      </c>
      <c r="AC17" s="117">
        <f t="shared" si="12"/>
        <v>0.3868280103154141</v>
      </c>
    </row>
    <row r="18" spans="1:29" ht="15" customHeight="1">
      <c r="A18" s="88" t="s">
        <v>162</v>
      </c>
      <c r="B18" s="88">
        <v>1</v>
      </c>
      <c r="C18" s="89">
        <v>0</v>
      </c>
      <c r="D18" s="89">
        <v>0</v>
      </c>
      <c r="E18" s="89">
        <v>0</v>
      </c>
      <c r="F18" s="89">
        <v>0</v>
      </c>
      <c r="G18" s="90">
        <v>5.3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91">
        <f t="shared" si="0"/>
        <v>5.3</v>
      </c>
      <c r="P18" s="88" t="s">
        <v>162</v>
      </c>
      <c r="Q18" s="88">
        <v>1</v>
      </c>
      <c r="R18" s="89">
        <v>0</v>
      </c>
      <c r="S18" s="113">
        <f t="shared" si="2"/>
        <v>0</v>
      </c>
      <c r="T18" s="113">
        <f t="shared" si="3"/>
        <v>0</v>
      </c>
      <c r="U18" s="113">
        <f t="shared" si="4"/>
        <v>0</v>
      </c>
      <c r="V18" s="113">
        <f t="shared" si="5"/>
        <v>0.5523710265763413</v>
      </c>
      <c r="W18" s="113">
        <f t="shared" si="6"/>
        <v>0</v>
      </c>
      <c r="X18" s="113">
        <f t="shared" si="7"/>
        <v>0</v>
      </c>
      <c r="Y18" s="113">
        <f t="shared" si="8"/>
        <v>0</v>
      </c>
      <c r="Z18" s="113">
        <f t="shared" si="9"/>
        <v>0</v>
      </c>
      <c r="AA18" s="113">
        <f t="shared" si="10"/>
        <v>0</v>
      </c>
      <c r="AB18" s="113">
        <f t="shared" si="11"/>
        <v>0</v>
      </c>
      <c r="AC18" s="117">
        <f t="shared" si="12"/>
        <v>0.26284467367585823</v>
      </c>
    </row>
    <row r="19" spans="1:29" ht="15" customHeight="1">
      <c r="A19" s="88" t="s">
        <v>166</v>
      </c>
      <c r="B19" s="88">
        <v>1</v>
      </c>
      <c r="C19" s="89">
        <v>0</v>
      </c>
      <c r="D19" s="89">
        <v>0</v>
      </c>
      <c r="E19" s="89">
        <v>0</v>
      </c>
      <c r="F19" s="89">
        <v>0</v>
      </c>
      <c r="G19" s="90">
        <v>2.6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91">
        <f t="shared" si="0"/>
        <v>2.6</v>
      </c>
      <c r="P19" s="88" t="s">
        <v>166</v>
      </c>
      <c r="Q19" s="88">
        <v>1</v>
      </c>
      <c r="R19" s="89">
        <v>0</v>
      </c>
      <c r="S19" s="113">
        <f t="shared" si="2"/>
        <v>0</v>
      </c>
      <c r="T19" s="113">
        <f t="shared" si="3"/>
        <v>0</v>
      </c>
      <c r="U19" s="113">
        <f t="shared" si="4"/>
        <v>0</v>
      </c>
      <c r="V19" s="113">
        <f t="shared" si="5"/>
        <v>0.2709744658676392</v>
      </c>
      <c r="W19" s="113">
        <f t="shared" si="6"/>
        <v>0</v>
      </c>
      <c r="X19" s="113">
        <f t="shared" si="7"/>
        <v>0</v>
      </c>
      <c r="Y19" s="113">
        <f t="shared" si="8"/>
        <v>0</v>
      </c>
      <c r="Z19" s="113">
        <f t="shared" si="9"/>
        <v>0</v>
      </c>
      <c r="AA19" s="113">
        <f t="shared" si="10"/>
        <v>0</v>
      </c>
      <c r="AB19" s="113">
        <f t="shared" si="11"/>
        <v>0</v>
      </c>
      <c r="AC19" s="117">
        <f t="shared" si="12"/>
        <v>0.12894267010513805</v>
      </c>
    </row>
    <row r="20" spans="1:29" ht="15" customHeight="1">
      <c r="A20" s="88" t="s">
        <v>175</v>
      </c>
      <c r="B20" s="88">
        <v>1</v>
      </c>
      <c r="C20" s="89">
        <v>0</v>
      </c>
      <c r="D20" s="89">
        <v>0</v>
      </c>
      <c r="E20" s="89">
        <v>0</v>
      </c>
      <c r="F20" s="89">
        <v>0</v>
      </c>
      <c r="G20" s="90">
        <v>2.6</v>
      </c>
      <c r="H20" s="89">
        <v>0</v>
      </c>
      <c r="I20" s="90">
        <v>2.6</v>
      </c>
      <c r="J20" s="89">
        <v>0</v>
      </c>
      <c r="K20" s="89">
        <v>0</v>
      </c>
      <c r="L20" s="89">
        <v>0</v>
      </c>
      <c r="M20" s="89">
        <v>0</v>
      </c>
      <c r="N20" s="91">
        <f t="shared" si="0"/>
        <v>5.2</v>
      </c>
      <c r="P20" s="88" t="s">
        <v>175</v>
      </c>
      <c r="Q20" s="88">
        <v>1</v>
      </c>
      <c r="R20" s="89">
        <v>0</v>
      </c>
      <c r="S20" s="113">
        <f t="shared" si="2"/>
        <v>0</v>
      </c>
      <c r="T20" s="113">
        <f t="shared" si="3"/>
        <v>0</v>
      </c>
      <c r="U20" s="113">
        <f t="shared" si="4"/>
        <v>0</v>
      </c>
      <c r="V20" s="113">
        <f t="shared" si="5"/>
        <v>0.2709744658676392</v>
      </c>
      <c r="W20" s="113">
        <f t="shared" si="6"/>
        <v>0</v>
      </c>
      <c r="X20" s="113">
        <f t="shared" si="7"/>
        <v>1.1363636363636365</v>
      </c>
      <c r="Y20" s="113">
        <f t="shared" si="8"/>
        <v>0</v>
      </c>
      <c r="Z20" s="113">
        <f t="shared" si="9"/>
        <v>0</v>
      </c>
      <c r="AA20" s="113">
        <f t="shared" si="10"/>
        <v>0</v>
      </c>
      <c r="AB20" s="113">
        <f t="shared" si="11"/>
        <v>0</v>
      </c>
      <c r="AC20" s="117">
        <f t="shared" si="12"/>
        <v>0.2578853402102761</v>
      </c>
    </row>
    <row r="21" spans="1:29" ht="15" customHeight="1">
      <c r="A21" s="88" t="s">
        <v>168</v>
      </c>
      <c r="B21" s="88">
        <v>1</v>
      </c>
      <c r="C21" s="89">
        <v>0</v>
      </c>
      <c r="D21" s="89">
        <v>0</v>
      </c>
      <c r="E21" s="89">
        <v>0</v>
      </c>
      <c r="F21" s="89">
        <v>0</v>
      </c>
      <c r="G21" s="90">
        <v>2.6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1">
        <f t="shared" si="0"/>
        <v>2.6</v>
      </c>
      <c r="P21" s="88" t="s">
        <v>168</v>
      </c>
      <c r="Q21" s="88">
        <v>1</v>
      </c>
      <c r="R21" s="89">
        <v>0</v>
      </c>
      <c r="S21" s="113">
        <f t="shared" si="2"/>
        <v>0</v>
      </c>
      <c r="T21" s="113">
        <f t="shared" si="3"/>
        <v>0</v>
      </c>
      <c r="U21" s="113">
        <f t="shared" si="4"/>
        <v>0</v>
      </c>
      <c r="V21" s="113">
        <f t="shared" si="5"/>
        <v>0.2709744658676392</v>
      </c>
      <c r="W21" s="113">
        <f t="shared" si="6"/>
        <v>0</v>
      </c>
      <c r="X21" s="113">
        <f t="shared" si="7"/>
        <v>0</v>
      </c>
      <c r="Y21" s="113">
        <f t="shared" si="8"/>
        <v>0</v>
      </c>
      <c r="Z21" s="113">
        <f t="shared" si="9"/>
        <v>0</v>
      </c>
      <c r="AA21" s="113">
        <f t="shared" si="10"/>
        <v>0</v>
      </c>
      <c r="AB21" s="113">
        <f t="shared" si="11"/>
        <v>0</v>
      </c>
      <c r="AC21" s="117">
        <f t="shared" si="12"/>
        <v>0.12894267010513805</v>
      </c>
    </row>
    <row r="22" spans="1:29" s="22" customFormat="1" ht="12.75" customHeight="1">
      <c r="A22" s="88" t="s">
        <v>171</v>
      </c>
      <c r="B22" s="88">
        <v>1</v>
      </c>
      <c r="C22" s="89">
        <v>0</v>
      </c>
      <c r="D22" s="89">
        <v>0</v>
      </c>
      <c r="E22" s="89">
        <v>0</v>
      </c>
      <c r="F22" s="89">
        <v>0</v>
      </c>
      <c r="G22" s="90">
        <v>2.6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91">
        <f t="shared" si="0"/>
        <v>2.6</v>
      </c>
      <c r="O22" s="21"/>
      <c r="P22" s="88" t="s">
        <v>171</v>
      </c>
      <c r="Q22" s="88">
        <v>1</v>
      </c>
      <c r="R22" s="89">
        <v>0</v>
      </c>
      <c r="S22" s="113">
        <f t="shared" si="2"/>
        <v>0</v>
      </c>
      <c r="T22" s="113">
        <f t="shared" si="3"/>
        <v>0</v>
      </c>
      <c r="U22" s="113">
        <f t="shared" si="4"/>
        <v>0</v>
      </c>
      <c r="V22" s="113">
        <f t="shared" si="5"/>
        <v>0.2709744658676392</v>
      </c>
      <c r="W22" s="113">
        <f t="shared" si="6"/>
        <v>0</v>
      </c>
      <c r="X22" s="113">
        <f t="shared" si="7"/>
        <v>0</v>
      </c>
      <c r="Y22" s="113">
        <f t="shared" si="8"/>
        <v>0</v>
      </c>
      <c r="Z22" s="113">
        <f t="shared" si="9"/>
        <v>0</v>
      </c>
      <c r="AA22" s="113">
        <f t="shared" si="10"/>
        <v>0</v>
      </c>
      <c r="AB22" s="113">
        <f t="shared" si="11"/>
        <v>0</v>
      </c>
      <c r="AC22" s="117">
        <f t="shared" si="12"/>
        <v>0.12894267010513805</v>
      </c>
    </row>
    <row r="23" spans="1:29" s="22" customFormat="1" ht="12" customHeight="1">
      <c r="A23" s="88" t="s">
        <v>178</v>
      </c>
      <c r="B23" s="88">
        <v>1</v>
      </c>
      <c r="C23" s="89">
        <v>0</v>
      </c>
      <c r="D23" s="89">
        <v>0</v>
      </c>
      <c r="E23" s="89">
        <v>0</v>
      </c>
      <c r="F23" s="89">
        <v>0</v>
      </c>
      <c r="G23" s="90">
        <v>2.6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91">
        <f t="shared" si="0"/>
        <v>2.6</v>
      </c>
      <c r="O23" s="21"/>
      <c r="P23" s="88" t="s">
        <v>178</v>
      </c>
      <c r="Q23" s="88">
        <v>1</v>
      </c>
      <c r="R23" s="89">
        <v>0</v>
      </c>
      <c r="S23" s="113">
        <f t="shared" si="2"/>
        <v>0</v>
      </c>
      <c r="T23" s="113">
        <f t="shared" si="3"/>
        <v>0</v>
      </c>
      <c r="U23" s="113">
        <f t="shared" si="4"/>
        <v>0</v>
      </c>
      <c r="V23" s="113">
        <f t="shared" si="5"/>
        <v>0.2709744658676392</v>
      </c>
      <c r="W23" s="113">
        <f t="shared" si="6"/>
        <v>0</v>
      </c>
      <c r="X23" s="113">
        <f t="shared" si="7"/>
        <v>0</v>
      </c>
      <c r="Y23" s="113">
        <f t="shared" si="8"/>
        <v>0</v>
      </c>
      <c r="Z23" s="113">
        <f t="shared" si="9"/>
        <v>0</v>
      </c>
      <c r="AA23" s="113">
        <f t="shared" si="10"/>
        <v>0</v>
      </c>
      <c r="AB23" s="113">
        <f t="shared" si="11"/>
        <v>0</v>
      </c>
      <c r="AC23" s="117">
        <f t="shared" si="12"/>
        <v>0.12894267010513805</v>
      </c>
    </row>
    <row r="24" spans="1:29" ht="12">
      <c r="A24" s="88" t="s">
        <v>211</v>
      </c>
      <c r="B24" s="88">
        <v>1</v>
      </c>
      <c r="C24" s="89">
        <v>0</v>
      </c>
      <c r="D24" s="89">
        <v>0</v>
      </c>
      <c r="E24" s="89">
        <v>0</v>
      </c>
      <c r="F24" s="89">
        <v>0</v>
      </c>
      <c r="G24" s="90">
        <v>2.6</v>
      </c>
      <c r="H24" s="89">
        <v>0</v>
      </c>
      <c r="I24" s="89">
        <v>0</v>
      </c>
      <c r="J24" s="89">
        <v>0</v>
      </c>
      <c r="K24" s="90">
        <v>2.6</v>
      </c>
      <c r="L24" s="89">
        <v>0</v>
      </c>
      <c r="M24" s="90">
        <v>5.3</v>
      </c>
      <c r="N24" s="91">
        <f t="shared" si="0"/>
        <v>10.5</v>
      </c>
      <c r="P24" s="88" t="s">
        <v>211</v>
      </c>
      <c r="Q24" s="88">
        <v>1</v>
      </c>
      <c r="R24" s="89">
        <v>0</v>
      </c>
      <c r="S24" s="113">
        <f t="shared" si="2"/>
        <v>0</v>
      </c>
      <c r="T24" s="113">
        <f t="shared" si="3"/>
        <v>0</v>
      </c>
      <c r="U24" s="113">
        <f t="shared" si="4"/>
        <v>0</v>
      </c>
      <c r="V24" s="113">
        <f t="shared" si="5"/>
        <v>0.2709744658676392</v>
      </c>
      <c r="W24" s="113">
        <f t="shared" si="6"/>
        <v>0</v>
      </c>
      <c r="X24" s="113">
        <f t="shared" si="7"/>
        <v>0</v>
      </c>
      <c r="Y24" s="113">
        <f t="shared" si="8"/>
        <v>0</v>
      </c>
      <c r="Z24" s="113">
        <f t="shared" si="9"/>
        <v>1.236329053732763</v>
      </c>
      <c r="AA24" s="113">
        <f t="shared" si="10"/>
        <v>0</v>
      </c>
      <c r="AB24" s="113">
        <f t="shared" si="11"/>
        <v>50.476190476190474</v>
      </c>
      <c r="AC24" s="117">
        <f t="shared" si="12"/>
        <v>0.5207300138861343</v>
      </c>
    </row>
    <row r="25" spans="1:29" ht="12">
      <c r="A25" s="94" t="s">
        <v>176</v>
      </c>
      <c r="B25" s="94">
        <v>2</v>
      </c>
      <c r="C25" s="95">
        <v>0</v>
      </c>
      <c r="D25" s="95">
        <v>0</v>
      </c>
      <c r="E25" s="95">
        <v>0</v>
      </c>
      <c r="F25" s="95">
        <v>0</v>
      </c>
      <c r="G25" s="96">
        <v>2.6</v>
      </c>
      <c r="H25" s="95">
        <v>0</v>
      </c>
      <c r="I25" s="95">
        <v>0</v>
      </c>
      <c r="J25" s="96">
        <v>2.6</v>
      </c>
      <c r="K25" s="95">
        <v>0</v>
      </c>
      <c r="L25" s="95">
        <v>0</v>
      </c>
      <c r="M25" s="95">
        <v>0</v>
      </c>
      <c r="N25" s="97">
        <f t="shared" si="0"/>
        <v>5.2</v>
      </c>
      <c r="P25" s="94" t="s">
        <v>176</v>
      </c>
      <c r="Q25" s="94">
        <v>2</v>
      </c>
      <c r="R25" s="95">
        <v>0</v>
      </c>
      <c r="S25" s="114">
        <f t="shared" si="2"/>
        <v>0</v>
      </c>
      <c r="T25" s="114">
        <f t="shared" si="3"/>
        <v>0</v>
      </c>
      <c r="U25" s="114">
        <f t="shared" si="4"/>
        <v>0</v>
      </c>
      <c r="V25" s="114">
        <f t="shared" si="5"/>
        <v>0.2709744658676392</v>
      </c>
      <c r="W25" s="114">
        <f t="shared" si="6"/>
        <v>0</v>
      </c>
      <c r="X25" s="114">
        <f t="shared" si="7"/>
        <v>0</v>
      </c>
      <c r="Y25" s="114">
        <f t="shared" si="8"/>
        <v>5.496828752642706</v>
      </c>
      <c r="Z25" s="114">
        <f t="shared" si="9"/>
        <v>0</v>
      </c>
      <c r="AA25" s="114">
        <f t="shared" si="10"/>
        <v>0</v>
      </c>
      <c r="AB25" s="114">
        <f t="shared" si="11"/>
        <v>0</v>
      </c>
      <c r="AC25" s="118">
        <f t="shared" si="12"/>
        <v>0.2578853402102761</v>
      </c>
    </row>
    <row r="26" spans="1:29" ht="12">
      <c r="A26" s="94" t="s">
        <v>155</v>
      </c>
      <c r="B26" s="94">
        <v>2</v>
      </c>
      <c r="C26" s="95">
        <v>0</v>
      </c>
      <c r="D26" s="95">
        <v>0</v>
      </c>
      <c r="E26" s="98">
        <v>5.3</v>
      </c>
      <c r="F26" s="95">
        <v>0</v>
      </c>
      <c r="G26" s="96">
        <v>28.9</v>
      </c>
      <c r="H26" s="95">
        <v>0</v>
      </c>
      <c r="I26" s="96">
        <v>10.5</v>
      </c>
      <c r="J26" s="95">
        <v>0</v>
      </c>
      <c r="K26" s="95">
        <v>0</v>
      </c>
      <c r="L26" s="96">
        <v>18.4</v>
      </c>
      <c r="M26" s="95">
        <v>0</v>
      </c>
      <c r="N26" s="97">
        <f t="shared" si="0"/>
        <v>63.099999999999994</v>
      </c>
      <c r="P26" s="94" t="s">
        <v>155</v>
      </c>
      <c r="Q26" s="94">
        <v>2</v>
      </c>
      <c r="R26" s="95">
        <v>0</v>
      </c>
      <c r="S26" s="114">
        <f t="shared" si="2"/>
        <v>0</v>
      </c>
      <c r="T26" s="114">
        <f t="shared" si="3"/>
        <v>10.076045627376425</v>
      </c>
      <c r="U26" s="114">
        <f t="shared" si="4"/>
        <v>0</v>
      </c>
      <c r="V26" s="114">
        <f t="shared" si="5"/>
        <v>3.0119854090672202</v>
      </c>
      <c r="W26" s="114">
        <f t="shared" si="6"/>
        <v>0</v>
      </c>
      <c r="X26" s="114">
        <f t="shared" si="7"/>
        <v>4.589160839160839</v>
      </c>
      <c r="Y26" s="114">
        <f t="shared" si="8"/>
        <v>0</v>
      </c>
      <c r="Z26" s="114">
        <f t="shared" si="9"/>
        <v>0</v>
      </c>
      <c r="AA26" s="114">
        <f t="shared" si="10"/>
        <v>4.635928445452254</v>
      </c>
      <c r="AB26" s="114">
        <f t="shared" si="11"/>
        <v>0</v>
      </c>
      <c r="AC26" s="118">
        <f t="shared" si="12"/>
        <v>3.129339416782388</v>
      </c>
    </row>
    <row r="27" spans="1:29" ht="12" customHeight="1">
      <c r="A27" s="94" t="s">
        <v>177</v>
      </c>
      <c r="B27" s="94">
        <v>2</v>
      </c>
      <c r="C27" s="95">
        <v>0</v>
      </c>
      <c r="D27" s="95">
        <v>0</v>
      </c>
      <c r="E27" s="95">
        <v>0</v>
      </c>
      <c r="F27" s="95">
        <v>0</v>
      </c>
      <c r="G27" s="96">
        <v>2.6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7">
        <f t="shared" si="0"/>
        <v>2.6</v>
      </c>
      <c r="P27" s="94" t="s">
        <v>177</v>
      </c>
      <c r="Q27" s="94">
        <v>2</v>
      </c>
      <c r="R27" s="95">
        <v>0</v>
      </c>
      <c r="S27" s="114">
        <f t="shared" si="2"/>
        <v>0</v>
      </c>
      <c r="T27" s="114">
        <f t="shared" si="3"/>
        <v>0</v>
      </c>
      <c r="U27" s="114">
        <f t="shared" si="4"/>
        <v>0</v>
      </c>
      <c r="V27" s="114">
        <f t="shared" si="5"/>
        <v>0.2709744658676392</v>
      </c>
      <c r="W27" s="114">
        <f t="shared" si="6"/>
        <v>0</v>
      </c>
      <c r="X27" s="114">
        <f t="shared" si="7"/>
        <v>0</v>
      </c>
      <c r="Y27" s="114">
        <f t="shared" si="8"/>
        <v>0</v>
      </c>
      <c r="Z27" s="114">
        <f t="shared" si="9"/>
        <v>0</v>
      </c>
      <c r="AA27" s="114">
        <f t="shared" si="10"/>
        <v>0</v>
      </c>
      <c r="AB27" s="114">
        <f t="shared" si="11"/>
        <v>0</v>
      </c>
      <c r="AC27" s="118">
        <f t="shared" si="12"/>
        <v>0.12894267010513805</v>
      </c>
    </row>
    <row r="28" spans="1:29" ht="12" customHeight="1">
      <c r="A28" s="94" t="s">
        <v>172</v>
      </c>
      <c r="B28" s="94">
        <v>2</v>
      </c>
      <c r="C28" s="95">
        <v>0</v>
      </c>
      <c r="D28" s="95">
        <v>0</v>
      </c>
      <c r="E28" s="95">
        <v>0</v>
      </c>
      <c r="F28" s="95">
        <v>0</v>
      </c>
      <c r="G28" s="96">
        <v>11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7">
        <f t="shared" si="0"/>
        <v>11</v>
      </c>
      <c r="P28" s="94" t="s">
        <v>172</v>
      </c>
      <c r="Q28" s="94">
        <v>2</v>
      </c>
      <c r="R28" s="95">
        <v>0</v>
      </c>
      <c r="S28" s="114">
        <f t="shared" si="2"/>
        <v>0</v>
      </c>
      <c r="T28" s="114">
        <f t="shared" si="3"/>
        <v>0</v>
      </c>
      <c r="U28" s="114">
        <f t="shared" si="4"/>
        <v>0</v>
      </c>
      <c r="V28" s="114">
        <f t="shared" si="5"/>
        <v>1.146430432516935</v>
      </c>
      <c r="W28" s="114">
        <f t="shared" si="6"/>
        <v>0</v>
      </c>
      <c r="X28" s="114">
        <f t="shared" si="7"/>
        <v>0</v>
      </c>
      <c r="Y28" s="114">
        <f t="shared" si="8"/>
        <v>0</v>
      </c>
      <c r="Z28" s="114">
        <f t="shared" si="9"/>
        <v>0</v>
      </c>
      <c r="AA28" s="114">
        <f t="shared" si="10"/>
        <v>0</v>
      </c>
      <c r="AB28" s="114">
        <f t="shared" si="11"/>
        <v>0</v>
      </c>
      <c r="AC28" s="118">
        <f t="shared" si="12"/>
        <v>0.5455266812140455</v>
      </c>
    </row>
    <row r="29" spans="1:29" ht="12" customHeight="1">
      <c r="A29" s="99" t="s">
        <v>208</v>
      </c>
      <c r="B29" s="99">
        <v>3</v>
      </c>
      <c r="C29" s="100">
        <v>0</v>
      </c>
      <c r="D29" s="101">
        <v>2.6</v>
      </c>
      <c r="E29" s="100">
        <v>0</v>
      </c>
      <c r="F29" s="100">
        <v>0</v>
      </c>
      <c r="G29" s="101">
        <v>2.6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2">
        <f t="shared" si="0"/>
        <v>5.2</v>
      </c>
      <c r="P29" s="99" t="s">
        <v>208</v>
      </c>
      <c r="Q29" s="99">
        <v>3</v>
      </c>
      <c r="R29" s="100">
        <v>0</v>
      </c>
      <c r="S29" s="115">
        <f t="shared" si="2"/>
        <v>4.276315789473684</v>
      </c>
      <c r="T29" s="115">
        <f t="shared" si="3"/>
        <v>0</v>
      </c>
      <c r="U29" s="115">
        <f t="shared" si="4"/>
        <v>0</v>
      </c>
      <c r="V29" s="115">
        <f t="shared" si="5"/>
        <v>0.2709744658676392</v>
      </c>
      <c r="W29" s="115">
        <f t="shared" si="6"/>
        <v>0</v>
      </c>
      <c r="X29" s="115">
        <f t="shared" si="7"/>
        <v>0</v>
      </c>
      <c r="Y29" s="115">
        <f t="shared" si="8"/>
        <v>0</v>
      </c>
      <c r="Z29" s="115">
        <f t="shared" si="9"/>
        <v>0</v>
      </c>
      <c r="AA29" s="115">
        <f t="shared" si="10"/>
        <v>0</v>
      </c>
      <c r="AB29" s="115">
        <f t="shared" si="11"/>
        <v>0</v>
      </c>
      <c r="AC29" s="119">
        <f t="shared" si="12"/>
        <v>0.2578853402102761</v>
      </c>
    </row>
    <row r="30" spans="1:29" s="9" customFormat="1" ht="12" customHeight="1">
      <c r="A30" s="99" t="s">
        <v>153</v>
      </c>
      <c r="B30" s="99">
        <v>3</v>
      </c>
      <c r="C30" s="100">
        <v>0</v>
      </c>
      <c r="D30" s="100">
        <v>0</v>
      </c>
      <c r="E30" s="100">
        <v>0</v>
      </c>
      <c r="F30" s="101">
        <v>2.6</v>
      </c>
      <c r="G30" s="101">
        <v>2.6</v>
      </c>
      <c r="H30" s="100">
        <v>0</v>
      </c>
      <c r="I30" s="100">
        <v>0</v>
      </c>
      <c r="J30" s="101">
        <v>2.6</v>
      </c>
      <c r="K30" s="101">
        <v>2.6</v>
      </c>
      <c r="L30" s="100">
        <v>0</v>
      </c>
      <c r="M30" s="100">
        <v>0</v>
      </c>
      <c r="N30" s="102">
        <f t="shared" si="0"/>
        <v>10.4</v>
      </c>
      <c r="P30" s="99" t="s">
        <v>153</v>
      </c>
      <c r="Q30" s="99">
        <v>3</v>
      </c>
      <c r="R30" s="100">
        <v>0</v>
      </c>
      <c r="S30" s="115">
        <f t="shared" si="2"/>
        <v>0</v>
      </c>
      <c r="T30" s="115">
        <f t="shared" si="3"/>
        <v>0</v>
      </c>
      <c r="U30" s="115">
        <f t="shared" si="4"/>
        <v>7.624633431085044</v>
      </c>
      <c r="V30" s="115">
        <f t="shared" si="5"/>
        <v>0.2709744658676392</v>
      </c>
      <c r="W30" s="115">
        <f t="shared" si="6"/>
        <v>0</v>
      </c>
      <c r="X30" s="115">
        <f t="shared" si="7"/>
        <v>0</v>
      </c>
      <c r="Y30" s="115">
        <f t="shared" si="8"/>
        <v>5.496828752642706</v>
      </c>
      <c r="Z30" s="115">
        <f t="shared" si="9"/>
        <v>1.236329053732763</v>
      </c>
      <c r="AA30" s="115">
        <f t="shared" si="10"/>
        <v>0</v>
      </c>
      <c r="AB30" s="115">
        <f t="shared" si="11"/>
        <v>0</v>
      </c>
      <c r="AC30" s="119">
        <f t="shared" si="12"/>
        <v>0.5157706804205522</v>
      </c>
    </row>
    <row r="31" spans="1:29" s="9" customFormat="1" ht="12" customHeight="1">
      <c r="A31" s="103" t="s">
        <v>154</v>
      </c>
      <c r="B31" s="103">
        <v>3</v>
      </c>
      <c r="C31" s="100">
        <v>0</v>
      </c>
      <c r="D31" s="100">
        <v>0</v>
      </c>
      <c r="E31" s="100">
        <v>0</v>
      </c>
      <c r="F31" s="100">
        <v>0</v>
      </c>
      <c r="G31" s="101">
        <v>2.6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2">
        <f t="shared" si="0"/>
        <v>2.6</v>
      </c>
      <c r="P31" s="103" t="s">
        <v>154</v>
      </c>
      <c r="Q31" s="103">
        <v>3</v>
      </c>
      <c r="R31" s="100">
        <v>0</v>
      </c>
      <c r="S31" s="115">
        <f t="shared" si="2"/>
        <v>0</v>
      </c>
      <c r="T31" s="115">
        <f t="shared" si="3"/>
        <v>0</v>
      </c>
      <c r="U31" s="115">
        <f t="shared" si="4"/>
        <v>0</v>
      </c>
      <c r="V31" s="115">
        <f t="shared" si="5"/>
        <v>0.2709744658676392</v>
      </c>
      <c r="W31" s="115">
        <f t="shared" si="6"/>
        <v>0</v>
      </c>
      <c r="X31" s="115">
        <f t="shared" si="7"/>
        <v>0</v>
      </c>
      <c r="Y31" s="115">
        <f t="shared" si="8"/>
        <v>0</v>
      </c>
      <c r="Z31" s="115">
        <f t="shared" si="9"/>
        <v>0</v>
      </c>
      <c r="AA31" s="115">
        <f t="shared" si="10"/>
        <v>0</v>
      </c>
      <c r="AB31" s="115">
        <f t="shared" si="11"/>
        <v>0</v>
      </c>
      <c r="AC31" s="119">
        <f t="shared" si="12"/>
        <v>0.12894267010513805</v>
      </c>
    </row>
    <row r="32" spans="1:29" s="9" customFormat="1" ht="12" customHeight="1">
      <c r="A32" s="103" t="s">
        <v>156</v>
      </c>
      <c r="B32" s="103">
        <v>3</v>
      </c>
      <c r="C32" s="100">
        <v>0</v>
      </c>
      <c r="D32" s="100">
        <v>0</v>
      </c>
      <c r="E32" s="100">
        <v>0</v>
      </c>
      <c r="F32" s="100">
        <v>0</v>
      </c>
      <c r="G32" s="101">
        <v>2.6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2">
        <f t="shared" si="0"/>
        <v>2.6</v>
      </c>
      <c r="P32" s="103" t="s">
        <v>156</v>
      </c>
      <c r="Q32" s="103">
        <v>3</v>
      </c>
      <c r="R32" s="100">
        <v>0</v>
      </c>
      <c r="S32" s="115">
        <f t="shared" si="2"/>
        <v>0</v>
      </c>
      <c r="T32" s="115">
        <f t="shared" si="3"/>
        <v>0</v>
      </c>
      <c r="U32" s="115">
        <f t="shared" si="4"/>
        <v>0</v>
      </c>
      <c r="V32" s="115">
        <f t="shared" si="5"/>
        <v>0.2709744658676392</v>
      </c>
      <c r="W32" s="115">
        <f t="shared" si="6"/>
        <v>0</v>
      </c>
      <c r="X32" s="115">
        <f t="shared" si="7"/>
        <v>0</v>
      </c>
      <c r="Y32" s="115">
        <f t="shared" si="8"/>
        <v>0</v>
      </c>
      <c r="Z32" s="115">
        <f t="shared" si="9"/>
        <v>0</v>
      </c>
      <c r="AA32" s="115">
        <f t="shared" si="10"/>
        <v>0</v>
      </c>
      <c r="AB32" s="115">
        <f t="shared" si="11"/>
        <v>0</v>
      </c>
      <c r="AC32" s="119">
        <f t="shared" si="12"/>
        <v>0.12894267010513805</v>
      </c>
    </row>
    <row r="33" spans="1:29" s="9" customFormat="1" ht="12" customHeight="1">
      <c r="A33" s="103" t="s">
        <v>159</v>
      </c>
      <c r="B33" s="103">
        <v>3</v>
      </c>
      <c r="C33" s="100">
        <v>0</v>
      </c>
      <c r="D33" s="100">
        <v>0</v>
      </c>
      <c r="E33" s="100">
        <v>0</v>
      </c>
      <c r="F33" s="100">
        <v>0</v>
      </c>
      <c r="G33" s="101">
        <v>2.6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2">
        <f t="shared" si="0"/>
        <v>2.6</v>
      </c>
      <c r="P33" s="103" t="s">
        <v>159</v>
      </c>
      <c r="Q33" s="103">
        <v>3</v>
      </c>
      <c r="R33" s="100">
        <v>0</v>
      </c>
      <c r="S33" s="115">
        <f t="shared" si="2"/>
        <v>0</v>
      </c>
      <c r="T33" s="115">
        <f t="shared" si="3"/>
        <v>0</v>
      </c>
      <c r="U33" s="115">
        <f t="shared" si="4"/>
        <v>0</v>
      </c>
      <c r="V33" s="115">
        <f t="shared" si="5"/>
        <v>0.2709744658676392</v>
      </c>
      <c r="W33" s="115">
        <f t="shared" si="6"/>
        <v>0</v>
      </c>
      <c r="X33" s="115">
        <f t="shared" si="7"/>
        <v>0</v>
      </c>
      <c r="Y33" s="115">
        <f t="shared" si="8"/>
        <v>0</v>
      </c>
      <c r="Z33" s="115">
        <f t="shared" si="9"/>
        <v>0</v>
      </c>
      <c r="AA33" s="115">
        <f t="shared" si="10"/>
        <v>0</v>
      </c>
      <c r="AB33" s="115">
        <f t="shared" si="11"/>
        <v>0</v>
      </c>
      <c r="AC33" s="119">
        <f t="shared" si="12"/>
        <v>0.12894267010513805</v>
      </c>
    </row>
    <row r="34" spans="1:29" s="9" customFormat="1" ht="12" customHeight="1">
      <c r="A34" s="103" t="s">
        <v>163</v>
      </c>
      <c r="B34" s="103">
        <v>3</v>
      </c>
      <c r="C34" s="100">
        <v>0</v>
      </c>
      <c r="D34" s="100">
        <v>0</v>
      </c>
      <c r="E34" s="100">
        <v>0</v>
      </c>
      <c r="F34" s="100">
        <v>0</v>
      </c>
      <c r="G34" s="101">
        <v>2.6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2">
        <f t="shared" si="0"/>
        <v>2.6</v>
      </c>
      <c r="P34" s="103" t="s">
        <v>163</v>
      </c>
      <c r="Q34" s="103">
        <v>3</v>
      </c>
      <c r="R34" s="100">
        <v>0</v>
      </c>
      <c r="S34" s="115">
        <f t="shared" si="2"/>
        <v>0</v>
      </c>
      <c r="T34" s="115">
        <f t="shared" si="3"/>
        <v>0</v>
      </c>
      <c r="U34" s="115">
        <f t="shared" si="4"/>
        <v>0</v>
      </c>
      <c r="V34" s="115">
        <f t="shared" si="5"/>
        <v>0.2709744658676392</v>
      </c>
      <c r="W34" s="115">
        <f t="shared" si="6"/>
        <v>0</v>
      </c>
      <c r="X34" s="115">
        <f t="shared" si="7"/>
        <v>0</v>
      </c>
      <c r="Y34" s="115">
        <f t="shared" si="8"/>
        <v>0</v>
      </c>
      <c r="Z34" s="115">
        <f t="shared" si="9"/>
        <v>0</v>
      </c>
      <c r="AA34" s="115">
        <f t="shared" si="10"/>
        <v>0</v>
      </c>
      <c r="AB34" s="115">
        <f t="shared" si="11"/>
        <v>0</v>
      </c>
      <c r="AC34" s="119">
        <f t="shared" si="12"/>
        <v>0.12894267010513805</v>
      </c>
    </row>
    <row r="35" spans="1:29" s="9" customFormat="1" ht="12.75" customHeight="1">
      <c r="A35" s="103" t="s">
        <v>164</v>
      </c>
      <c r="B35" s="103">
        <v>3</v>
      </c>
      <c r="C35" s="100">
        <v>0</v>
      </c>
      <c r="D35" s="100">
        <v>0</v>
      </c>
      <c r="E35" s="100">
        <v>0</v>
      </c>
      <c r="F35" s="100">
        <v>0</v>
      </c>
      <c r="G35" s="101">
        <v>2.6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2">
        <f t="shared" si="0"/>
        <v>2.6</v>
      </c>
      <c r="P35" s="103" t="s">
        <v>164</v>
      </c>
      <c r="Q35" s="103">
        <v>3</v>
      </c>
      <c r="R35" s="100">
        <v>0</v>
      </c>
      <c r="S35" s="115">
        <f t="shared" si="2"/>
        <v>0</v>
      </c>
      <c r="T35" s="115">
        <f t="shared" si="3"/>
        <v>0</v>
      </c>
      <c r="U35" s="115">
        <f t="shared" si="4"/>
        <v>0</v>
      </c>
      <c r="V35" s="115">
        <f t="shared" si="5"/>
        <v>0.2709744658676392</v>
      </c>
      <c r="W35" s="115">
        <f t="shared" si="6"/>
        <v>0</v>
      </c>
      <c r="X35" s="115">
        <f t="shared" si="7"/>
        <v>0</v>
      </c>
      <c r="Y35" s="115">
        <f t="shared" si="8"/>
        <v>0</v>
      </c>
      <c r="Z35" s="115">
        <f t="shared" si="9"/>
        <v>0</v>
      </c>
      <c r="AA35" s="115">
        <f t="shared" si="10"/>
        <v>0</v>
      </c>
      <c r="AB35" s="115">
        <f t="shared" si="11"/>
        <v>0</v>
      </c>
      <c r="AC35" s="119">
        <f t="shared" si="12"/>
        <v>0.12894267010513805</v>
      </c>
    </row>
    <row r="36" spans="1:29" s="9" customFormat="1" ht="12" customHeight="1">
      <c r="A36" s="103" t="s">
        <v>174</v>
      </c>
      <c r="B36" s="103">
        <v>3</v>
      </c>
      <c r="C36" s="100">
        <v>0</v>
      </c>
      <c r="D36" s="100">
        <v>0</v>
      </c>
      <c r="E36" s="100">
        <v>0</v>
      </c>
      <c r="F36" s="100">
        <v>0</v>
      </c>
      <c r="G36" s="101">
        <v>2.6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2">
        <f t="shared" si="0"/>
        <v>2.6</v>
      </c>
      <c r="P36" s="103" t="s">
        <v>174</v>
      </c>
      <c r="Q36" s="103">
        <v>3</v>
      </c>
      <c r="R36" s="100">
        <v>0</v>
      </c>
      <c r="S36" s="115">
        <f t="shared" si="2"/>
        <v>0</v>
      </c>
      <c r="T36" s="115">
        <f t="shared" si="3"/>
        <v>0</v>
      </c>
      <c r="U36" s="115">
        <f t="shared" si="4"/>
        <v>0</v>
      </c>
      <c r="V36" s="115">
        <f t="shared" si="5"/>
        <v>0.2709744658676392</v>
      </c>
      <c r="W36" s="115">
        <f t="shared" si="6"/>
        <v>0</v>
      </c>
      <c r="X36" s="115">
        <f t="shared" si="7"/>
        <v>0</v>
      </c>
      <c r="Y36" s="115">
        <f t="shared" si="8"/>
        <v>0</v>
      </c>
      <c r="Z36" s="115">
        <f t="shared" si="9"/>
        <v>0</v>
      </c>
      <c r="AA36" s="115">
        <f t="shared" si="10"/>
        <v>0</v>
      </c>
      <c r="AB36" s="115">
        <f t="shared" si="11"/>
        <v>0</v>
      </c>
      <c r="AC36" s="119">
        <f t="shared" si="12"/>
        <v>0.12894267010513805</v>
      </c>
    </row>
    <row r="37" spans="1:29" s="9" customFormat="1" ht="12" customHeight="1">
      <c r="A37" s="103" t="s">
        <v>179</v>
      </c>
      <c r="B37" s="103">
        <v>3</v>
      </c>
      <c r="C37" s="100">
        <v>0</v>
      </c>
      <c r="D37" s="100">
        <v>0</v>
      </c>
      <c r="E37" s="100">
        <v>0</v>
      </c>
      <c r="F37" s="100">
        <v>0</v>
      </c>
      <c r="G37" s="101">
        <v>2.6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2">
        <f aca="true" t="shared" si="13" ref="N37:N60">SUM(C37:M37)</f>
        <v>2.6</v>
      </c>
      <c r="P37" s="103" t="s">
        <v>179</v>
      </c>
      <c r="Q37" s="103">
        <v>3</v>
      </c>
      <c r="R37" s="100">
        <v>0</v>
      </c>
      <c r="S37" s="115">
        <f t="shared" si="2"/>
        <v>0</v>
      </c>
      <c r="T37" s="115">
        <f t="shared" si="3"/>
        <v>0</v>
      </c>
      <c r="U37" s="115">
        <f t="shared" si="4"/>
        <v>0</v>
      </c>
      <c r="V37" s="115">
        <f t="shared" si="5"/>
        <v>0.2709744658676392</v>
      </c>
      <c r="W37" s="115">
        <f t="shared" si="6"/>
        <v>0</v>
      </c>
      <c r="X37" s="115">
        <f t="shared" si="7"/>
        <v>0</v>
      </c>
      <c r="Y37" s="115">
        <f t="shared" si="8"/>
        <v>0</v>
      </c>
      <c r="Z37" s="115">
        <f t="shared" si="9"/>
        <v>0</v>
      </c>
      <c r="AA37" s="115">
        <f t="shared" si="10"/>
        <v>0</v>
      </c>
      <c r="AB37" s="115">
        <f t="shared" si="11"/>
        <v>0</v>
      </c>
      <c r="AC37" s="119">
        <f t="shared" si="12"/>
        <v>0.12894267010513805</v>
      </c>
    </row>
    <row r="38" spans="1:29" s="9" customFormat="1" ht="12" customHeight="1">
      <c r="A38" s="103" t="s">
        <v>180</v>
      </c>
      <c r="B38" s="103">
        <v>3</v>
      </c>
      <c r="C38" s="100">
        <v>0</v>
      </c>
      <c r="D38" s="100">
        <v>0</v>
      </c>
      <c r="E38" s="100">
        <v>0</v>
      </c>
      <c r="F38" s="100">
        <v>0</v>
      </c>
      <c r="G38" s="101">
        <v>2.6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2">
        <f t="shared" si="13"/>
        <v>2.6</v>
      </c>
      <c r="P38" s="103" t="s">
        <v>180</v>
      </c>
      <c r="Q38" s="103">
        <v>3</v>
      </c>
      <c r="R38" s="100">
        <v>0</v>
      </c>
      <c r="S38" s="115">
        <f t="shared" si="2"/>
        <v>0</v>
      </c>
      <c r="T38" s="115">
        <f t="shared" si="3"/>
        <v>0</v>
      </c>
      <c r="U38" s="115">
        <f t="shared" si="4"/>
        <v>0</v>
      </c>
      <c r="V38" s="115">
        <f t="shared" si="5"/>
        <v>0.2709744658676392</v>
      </c>
      <c r="W38" s="115">
        <f t="shared" si="6"/>
        <v>0</v>
      </c>
      <c r="X38" s="115">
        <f t="shared" si="7"/>
        <v>0</v>
      </c>
      <c r="Y38" s="115">
        <f t="shared" si="8"/>
        <v>0</v>
      </c>
      <c r="Z38" s="115">
        <f t="shared" si="9"/>
        <v>0</v>
      </c>
      <c r="AA38" s="115">
        <f t="shared" si="10"/>
        <v>0</v>
      </c>
      <c r="AB38" s="115">
        <f t="shared" si="11"/>
        <v>0</v>
      </c>
      <c r="AC38" s="119">
        <f t="shared" si="12"/>
        <v>0.12894267010513805</v>
      </c>
    </row>
    <row r="39" spans="1:29" s="9" customFormat="1" ht="12" customHeight="1">
      <c r="A39" s="104" t="s">
        <v>183</v>
      </c>
      <c r="B39" s="104">
        <v>4</v>
      </c>
      <c r="C39" s="105">
        <v>0</v>
      </c>
      <c r="D39" s="105">
        <v>0</v>
      </c>
      <c r="E39" s="105">
        <v>0</v>
      </c>
      <c r="F39" s="105">
        <v>0</v>
      </c>
      <c r="G39" s="106">
        <v>2.6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7">
        <f t="shared" si="13"/>
        <v>2.6</v>
      </c>
      <c r="P39" s="104" t="s">
        <v>183</v>
      </c>
      <c r="Q39" s="104">
        <v>4</v>
      </c>
      <c r="R39" s="105">
        <v>0</v>
      </c>
      <c r="S39" s="130">
        <f t="shared" si="2"/>
        <v>0</v>
      </c>
      <c r="T39" s="130">
        <f t="shared" si="3"/>
        <v>0</v>
      </c>
      <c r="U39" s="130">
        <f t="shared" si="4"/>
        <v>0</v>
      </c>
      <c r="V39" s="130">
        <f t="shared" si="5"/>
        <v>0.2709744658676392</v>
      </c>
      <c r="W39" s="130">
        <f t="shared" si="6"/>
        <v>0</v>
      </c>
      <c r="X39" s="130">
        <f t="shared" si="7"/>
        <v>0</v>
      </c>
      <c r="Y39" s="130">
        <f t="shared" si="8"/>
        <v>0</v>
      </c>
      <c r="Z39" s="130">
        <f t="shared" si="9"/>
        <v>0</v>
      </c>
      <c r="AA39" s="130">
        <f t="shared" si="10"/>
        <v>0</v>
      </c>
      <c r="AB39" s="130">
        <f t="shared" si="11"/>
        <v>0</v>
      </c>
      <c r="AC39" s="131">
        <f t="shared" si="12"/>
        <v>0.12894267010513805</v>
      </c>
    </row>
    <row r="40" spans="1:29" s="9" customFormat="1" ht="12" customHeight="1">
      <c r="A40" s="104" t="s">
        <v>152</v>
      </c>
      <c r="B40" s="104">
        <v>4</v>
      </c>
      <c r="C40" s="105">
        <v>0</v>
      </c>
      <c r="D40" s="105">
        <v>0</v>
      </c>
      <c r="E40" s="105">
        <v>0</v>
      </c>
      <c r="F40" s="105">
        <v>0</v>
      </c>
      <c r="G40" s="106">
        <v>2.6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7">
        <f t="shared" si="13"/>
        <v>2.6</v>
      </c>
      <c r="P40" s="104" t="s">
        <v>152</v>
      </c>
      <c r="Q40" s="104">
        <v>4</v>
      </c>
      <c r="R40" s="105">
        <v>0</v>
      </c>
      <c r="S40" s="130">
        <f t="shared" si="2"/>
        <v>0</v>
      </c>
      <c r="T40" s="130">
        <f t="shared" si="3"/>
        <v>0</v>
      </c>
      <c r="U40" s="130">
        <f t="shared" si="4"/>
        <v>0</v>
      </c>
      <c r="V40" s="130">
        <f t="shared" si="5"/>
        <v>0.2709744658676392</v>
      </c>
      <c r="W40" s="130">
        <f t="shared" si="6"/>
        <v>0</v>
      </c>
      <c r="X40" s="130">
        <f t="shared" si="7"/>
        <v>0</v>
      </c>
      <c r="Y40" s="130">
        <f t="shared" si="8"/>
        <v>0</v>
      </c>
      <c r="Z40" s="130">
        <f t="shared" si="9"/>
        <v>0</v>
      </c>
      <c r="AA40" s="130">
        <f t="shared" si="10"/>
        <v>0</v>
      </c>
      <c r="AB40" s="130">
        <f t="shared" si="11"/>
        <v>0</v>
      </c>
      <c r="AC40" s="131">
        <f t="shared" si="12"/>
        <v>0.12894267010513805</v>
      </c>
    </row>
    <row r="41" spans="1:29" s="9" customFormat="1" ht="12" customHeight="1">
      <c r="A41" s="108" t="s">
        <v>157</v>
      </c>
      <c r="B41" s="104">
        <v>4</v>
      </c>
      <c r="C41" s="105">
        <v>0</v>
      </c>
      <c r="D41" s="105">
        <v>0</v>
      </c>
      <c r="E41" s="105">
        <v>0</v>
      </c>
      <c r="F41" s="105">
        <v>0</v>
      </c>
      <c r="G41" s="106">
        <v>2.6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7">
        <f t="shared" si="13"/>
        <v>2.6</v>
      </c>
      <c r="P41" s="108" t="s">
        <v>157</v>
      </c>
      <c r="Q41" s="104">
        <v>4</v>
      </c>
      <c r="R41" s="105">
        <v>0</v>
      </c>
      <c r="S41" s="130">
        <f t="shared" si="2"/>
        <v>0</v>
      </c>
      <c r="T41" s="130">
        <f t="shared" si="3"/>
        <v>0</v>
      </c>
      <c r="U41" s="130">
        <f t="shared" si="4"/>
        <v>0</v>
      </c>
      <c r="V41" s="130">
        <f t="shared" si="5"/>
        <v>0.2709744658676392</v>
      </c>
      <c r="W41" s="130">
        <f t="shared" si="6"/>
        <v>0</v>
      </c>
      <c r="X41" s="130">
        <f t="shared" si="7"/>
        <v>0</v>
      </c>
      <c r="Y41" s="130">
        <f t="shared" si="8"/>
        <v>0</v>
      </c>
      <c r="Z41" s="130">
        <f t="shared" si="9"/>
        <v>0</v>
      </c>
      <c r="AA41" s="130">
        <f t="shared" si="10"/>
        <v>0</v>
      </c>
      <c r="AB41" s="130">
        <f t="shared" si="11"/>
        <v>0</v>
      </c>
      <c r="AC41" s="131">
        <f t="shared" si="12"/>
        <v>0.12894267010513805</v>
      </c>
    </row>
    <row r="42" spans="1:29" s="9" customFormat="1" ht="12" customHeight="1">
      <c r="A42" s="108" t="s">
        <v>184</v>
      </c>
      <c r="B42" s="104">
        <v>4</v>
      </c>
      <c r="C42" s="105">
        <v>0</v>
      </c>
      <c r="D42" s="105">
        <v>0</v>
      </c>
      <c r="E42" s="105">
        <v>0</v>
      </c>
      <c r="F42" s="105">
        <v>0</v>
      </c>
      <c r="G42" s="106">
        <v>2.6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7">
        <f t="shared" si="13"/>
        <v>2.6</v>
      </c>
      <c r="P42" s="108" t="s">
        <v>184</v>
      </c>
      <c r="Q42" s="104">
        <v>4</v>
      </c>
      <c r="R42" s="105">
        <v>0</v>
      </c>
      <c r="S42" s="130">
        <f t="shared" si="2"/>
        <v>0</v>
      </c>
      <c r="T42" s="130">
        <f t="shared" si="3"/>
        <v>0</v>
      </c>
      <c r="U42" s="130">
        <f t="shared" si="4"/>
        <v>0</v>
      </c>
      <c r="V42" s="130">
        <f t="shared" si="5"/>
        <v>0.2709744658676392</v>
      </c>
      <c r="W42" s="130">
        <f t="shared" si="6"/>
        <v>0</v>
      </c>
      <c r="X42" s="130">
        <f t="shared" si="7"/>
        <v>0</v>
      </c>
      <c r="Y42" s="130">
        <f t="shared" si="8"/>
        <v>0</v>
      </c>
      <c r="Z42" s="130">
        <f t="shared" si="9"/>
        <v>0</v>
      </c>
      <c r="AA42" s="130">
        <f t="shared" si="10"/>
        <v>0</v>
      </c>
      <c r="AB42" s="130">
        <f t="shared" si="11"/>
        <v>0</v>
      </c>
      <c r="AC42" s="131">
        <f t="shared" si="12"/>
        <v>0.12894267010513805</v>
      </c>
    </row>
    <row r="43" spans="1:29" s="9" customFormat="1" ht="12" customHeight="1">
      <c r="A43" s="108" t="s">
        <v>185</v>
      </c>
      <c r="B43" s="104">
        <v>4</v>
      </c>
      <c r="C43" s="105">
        <v>0</v>
      </c>
      <c r="D43" s="105">
        <v>0</v>
      </c>
      <c r="E43" s="105">
        <v>0</v>
      </c>
      <c r="F43" s="105">
        <v>0</v>
      </c>
      <c r="G43" s="106">
        <v>2.6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7">
        <f t="shared" si="13"/>
        <v>2.6</v>
      </c>
      <c r="P43" s="108" t="s">
        <v>185</v>
      </c>
      <c r="Q43" s="104">
        <v>4</v>
      </c>
      <c r="R43" s="105">
        <v>0</v>
      </c>
      <c r="S43" s="130">
        <f t="shared" si="2"/>
        <v>0</v>
      </c>
      <c r="T43" s="130">
        <f t="shared" si="3"/>
        <v>0</v>
      </c>
      <c r="U43" s="130">
        <f t="shared" si="4"/>
        <v>0</v>
      </c>
      <c r="V43" s="130">
        <f t="shared" si="5"/>
        <v>0.2709744658676392</v>
      </c>
      <c r="W43" s="130">
        <f t="shared" si="6"/>
        <v>0</v>
      </c>
      <c r="X43" s="130">
        <f t="shared" si="7"/>
        <v>0</v>
      </c>
      <c r="Y43" s="130">
        <f t="shared" si="8"/>
        <v>0</v>
      </c>
      <c r="Z43" s="130">
        <f t="shared" si="9"/>
        <v>0</v>
      </c>
      <c r="AA43" s="130">
        <f t="shared" si="10"/>
        <v>0</v>
      </c>
      <c r="AB43" s="130">
        <f t="shared" si="11"/>
        <v>0</v>
      </c>
      <c r="AC43" s="131">
        <f t="shared" si="12"/>
        <v>0.12894267010513805</v>
      </c>
    </row>
    <row r="44" spans="1:29" s="9" customFormat="1" ht="12" customHeight="1">
      <c r="A44" s="108" t="s">
        <v>186</v>
      </c>
      <c r="B44" s="104">
        <v>4</v>
      </c>
      <c r="C44" s="105">
        <v>0</v>
      </c>
      <c r="D44" s="105">
        <v>0</v>
      </c>
      <c r="E44" s="105">
        <v>0</v>
      </c>
      <c r="F44" s="105">
        <v>0</v>
      </c>
      <c r="G44" s="106">
        <v>2.6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7">
        <f t="shared" si="13"/>
        <v>2.6</v>
      </c>
      <c r="P44" s="108" t="s">
        <v>186</v>
      </c>
      <c r="Q44" s="104">
        <v>4</v>
      </c>
      <c r="R44" s="105">
        <v>0</v>
      </c>
      <c r="S44" s="130">
        <f t="shared" si="2"/>
        <v>0</v>
      </c>
      <c r="T44" s="130">
        <f t="shared" si="3"/>
        <v>0</v>
      </c>
      <c r="U44" s="130">
        <f t="shared" si="4"/>
        <v>0</v>
      </c>
      <c r="V44" s="130">
        <f t="shared" si="5"/>
        <v>0.2709744658676392</v>
      </c>
      <c r="W44" s="130">
        <f t="shared" si="6"/>
        <v>0</v>
      </c>
      <c r="X44" s="130">
        <f t="shared" si="7"/>
        <v>0</v>
      </c>
      <c r="Y44" s="130">
        <f t="shared" si="8"/>
        <v>0</v>
      </c>
      <c r="Z44" s="130">
        <f t="shared" si="9"/>
        <v>0</v>
      </c>
      <c r="AA44" s="130">
        <f t="shared" si="10"/>
        <v>0</v>
      </c>
      <c r="AB44" s="130">
        <f t="shared" si="11"/>
        <v>0</v>
      </c>
      <c r="AC44" s="131">
        <f t="shared" si="12"/>
        <v>0.12894267010513805</v>
      </c>
    </row>
    <row r="45" spans="1:29" s="9" customFormat="1" ht="12" customHeight="1">
      <c r="A45" s="108" t="s">
        <v>187</v>
      </c>
      <c r="B45" s="104">
        <v>4</v>
      </c>
      <c r="C45" s="105">
        <v>0</v>
      </c>
      <c r="D45" s="105">
        <v>0</v>
      </c>
      <c r="E45" s="105">
        <v>0</v>
      </c>
      <c r="F45" s="105">
        <v>0</v>
      </c>
      <c r="G45" s="106">
        <v>2.6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7">
        <f t="shared" si="13"/>
        <v>2.6</v>
      </c>
      <c r="P45" s="108" t="s">
        <v>187</v>
      </c>
      <c r="Q45" s="104">
        <v>4</v>
      </c>
      <c r="R45" s="105">
        <v>0</v>
      </c>
      <c r="S45" s="130">
        <f t="shared" si="2"/>
        <v>0</v>
      </c>
      <c r="T45" s="130">
        <f t="shared" si="3"/>
        <v>0</v>
      </c>
      <c r="U45" s="130">
        <f t="shared" si="4"/>
        <v>0</v>
      </c>
      <c r="V45" s="130">
        <f t="shared" si="5"/>
        <v>0.2709744658676392</v>
      </c>
      <c r="W45" s="130">
        <f t="shared" si="6"/>
        <v>0</v>
      </c>
      <c r="X45" s="130">
        <f t="shared" si="7"/>
        <v>0</v>
      </c>
      <c r="Y45" s="130">
        <f t="shared" si="8"/>
        <v>0</v>
      </c>
      <c r="Z45" s="130">
        <f t="shared" si="9"/>
        <v>0</v>
      </c>
      <c r="AA45" s="130">
        <f t="shared" si="10"/>
        <v>0</v>
      </c>
      <c r="AB45" s="130">
        <f t="shared" si="11"/>
        <v>0</v>
      </c>
      <c r="AC45" s="131">
        <f t="shared" si="12"/>
        <v>0.12894267010513805</v>
      </c>
    </row>
    <row r="46" spans="1:29" ht="12" customHeight="1">
      <c r="A46" s="108" t="s">
        <v>165</v>
      </c>
      <c r="B46" s="104">
        <v>4</v>
      </c>
      <c r="C46" s="105">
        <v>0</v>
      </c>
      <c r="D46" s="105">
        <v>0</v>
      </c>
      <c r="E46" s="109">
        <v>2.6</v>
      </c>
      <c r="F46" s="105">
        <v>0</v>
      </c>
      <c r="G46" s="106">
        <v>2.6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7">
        <f t="shared" si="13"/>
        <v>5.2</v>
      </c>
      <c r="P46" s="108" t="s">
        <v>165</v>
      </c>
      <c r="Q46" s="104">
        <v>4</v>
      </c>
      <c r="R46" s="105">
        <v>0</v>
      </c>
      <c r="S46" s="130">
        <f t="shared" si="2"/>
        <v>0</v>
      </c>
      <c r="T46" s="130">
        <f t="shared" si="3"/>
        <v>4.942965779467682</v>
      </c>
      <c r="U46" s="130">
        <f t="shared" si="4"/>
        <v>0</v>
      </c>
      <c r="V46" s="130">
        <f t="shared" si="5"/>
        <v>0.2709744658676392</v>
      </c>
      <c r="W46" s="130">
        <f t="shared" si="6"/>
        <v>0</v>
      </c>
      <c r="X46" s="130">
        <f t="shared" si="7"/>
        <v>0</v>
      </c>
      <c r="Y46" s="130">
        <f t="shared" si="8"/>
        <v>0</v>
      </c>
      <c r="Z46" s="130">
        <f t="shared" si="9"/>
        <v>0</v>
      </c>
      <c r="AA46" s="130">
        <f t="shared" si="10"/>
        <v>0</v>
      </c>
      <c r="AB46" s="130">
        <f t="shared" si="11"/>
        <v>0</v>
      </c>
      <c r="AC46" s="131">
        <f t="shared" si="12"/>
        <v>0.2578853402102761</v>
      </c>
    </row>
    <row r="47" spans="1:29" ht="12" customHeight="1">
      <c r="A47" s="108" t="s">
        <v>188</v>
      </c>
      <c r="B47" s="104">
        <v>4</v>
      </c>
      <c r="C47" s="105">
        <v>0</v>
      </c>
      <c r="D47" s="105">
        <v>0</v>
      </c>
      <c r="E47" s="105">
        <v>0</v>
      </c>
      <c r="F47" s="105">
        <v>0</v>
      </c>
      <c r="G47" s="106">
        <v>2.6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7">
        <f t="shared" si="13"/>
        <v>2.6</v>
      </c>
      <c r="P47" s="108" t="s">
        <v>188</v>
      </c>
      <c r="Q47" s="104">
        <v>4</v>
      </c>
      <c r="R47" s="105">
        <v>0</v>
      </c>
      <c r="S47" s="130">
        <f t="shared" si="2"/>
        <v>0</v>
      </c>
      <c r="T47" s="130">
        <f t="shared" si="3"/>
        <v>0</v>
      </c>
      <c r="U47" s="130">
        <f t="shared" si="4"/>
        <v>0</v>
      </c>
      <c r="V47" s="130">
        <f t="shared" si="5"/>
        <v>0.2709744658676392</v>
      </c>
      <c r="W47" s="130">
        <f t="shared" si="6"/>
        <v>0</v>
      </c>
      <c r="X47" s="130">
        <f t="shared" si="7"/>
        <v>0</v>
      </c>
      <c r="Y47" s="130">
        <f t="shared" si="8"/>
        <v>0</v>
      </c>
      <c r="Z47" s="130">
        <f t="shared" si="9"/>
        <v>0</v>
      </c>
      <c r="AA47" s="130">
        <f t="shared" si="10"/>
        <v>0</v>
      </c>
      <c r="AB47" s="130">
        <f t="shared" si="11"/>
        <v>0</v>
      </c>
      <c r="AC47" s="131">
        <f t="shared" si="12"/>
        <v>0.12894267010513805</v>
      </c>
    </row>
    <row r="48" spans="1:29" ht="12" customHeight="1">
      <c r="A48" s="108" t="s">
        <v>167</v>
      </c>
      <c r="B48" s="104">
        <v>4</v>
      </c>
      <c r="C48" s="105">
        <v>0</v>
      </c>
      <c r="D48" s="106">
        <v>2.6</v>
      </c>
      <c r="E48" s="105">
        <v>0</v>
      </c>
      <c r="F48" s="105">
        <v>0</v>
      </c>
      <c r="G48" s="106">
        <v>5.3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7">
        <f t="shared" si="13"/>
        <v>7.9</v>
      </c>
      <c r="P48" s="108" t="s">
        <v>167</v>
      </c>
      <c r="Q48" s="104">
        <v>4</v>
      </c>
      <c r="R48" s="105">
        <v>0</v>
      </c>
      <c r="S48" s="130">
        <f t="shared" si="2"/>
        <v>4.276315789473684</v>
      </c>
      <c r="T48" s="130">
        <f t="shared" si="3"/>
        <v>0</v>
      </c>
      <c r="U48" s="130">
        <f t="shared" si="4"/>
        <v>0</v>
      </c>
      <c r="V48" s="130">
        <f t="shared" si="5"/>
        <v>0.5523710265763413</v>
      </c>
      <c r="W48" s="130">
        <f t="shared" si="6"/>
        <v>0</v>
      </c>
      <c r="X48" s="130">
        <f t="shared" si="7"/>
        <v>0</v>
      </c>
      <c r="Y48" s="130">
        <f t="shared" si="8"/>
        <v>0</v>
      </c>
      <c r="Z48" s="130">
        <f t="shared" si="9"/>
        <v>0</v>
      </c>
      <c r="AA48" s="130">
        <f t="shared" si="10"/>
        <v>0</v>
      </c>
      <c r="AB48" s="130">
        <f t="shared" si="11"/>
        <v>0</v>
      </c>
      <c r="AC48" s="131">
        <f t="shared" si="12"/>
        <v>0.39178734378099633</v>
      </c>
    </row>
    <row r="49" spans="1:29" ht="12" customHeight="1">
      <c r="A49" s="108" t="s">
        <v>189</v>
      </c>
      <c r="B49" s="104">
        <v>4</v>
      </c>
      <c r="C49" s="105">
        <v>0</v>
      </c>
      <c r="D49" s="105">
        <v>0</v>
      </c>
      <c r="E49" s="105">
        <v>0</v>
      </c>
      <c r="F49" s="105">
        <v>0</v>
      </c>
      <c r="G49" s="106">
        <v>2.6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7">
        <f t="shared" si="13"/>
        <v>2.6</v>
      </c>
      <c r="P49" s="108" t="s">
        <v>189</v>
      </c>
      <c r="Q49" s="104">
        <v>4</v>
      </c>
      <c r="R49" s="105">
        <v>0</v>
      </c>
      <c r="S49" s="130">
        <f t="shared" si="2"/>
        <v>0</v>
      </c>
      <c r="T49" s="130">
        <f t="shared" si="3"/>
        <v>0</v>
      </c>
      <c r="U49" s="130">
        <f t="shared" si="4"/>
        <v>0</v>
      </c>
      <c r="V49" s="130">
        <f t="shared" si="5"/>
        <v>0.2709744658676392</v>
      </c>
      <c r="W49" s="130">
        <f t="shared" si="6"/>
        <v>0</v>
      </c>
      <c r="X49" s="130">
        <f t="shared" si="7"/>
        <v>0</v>
      </c>
      <c r="Y49" s="130">
        <f t="shared" si="8"/>
        <v>0</v>
      </c>
      <c r="Z49" s="130">
        <f t="shared" si="9"/>
        <v>0</v>
      </c>
      <c r="AA49" s="130">
        <f t="shared" si="10"/>
        <v>0</v>
      </c>
      <c r="AB49" s="130">
        <f t="shared" si="11"/>
        <v>0</v>
      </c>
      <c r="AC49" s="131">
        <f t="shared" si="12"/>
        <v>0.12894267010513805</v>
      </c>
    </row>
    <row r="50" spans="1:29" ht="12" customHeight="1">
      <c r="A50" s="108" t="s">
        <v>169</v>
      </c>
      <c r="B50" s="104">
        <v>4</v>
      </c>
      <c r="C50" s="105">
        <v>0</v>
      </c>
      <c r="D50" s="105">
        <v>0</v>
      </c>
      <c r="E50" s="105">
        <v>0</v>
      </c>
      <c r="F50" s="105">
        <v>0</v>
      </c>
      <c r="G50" s="106">
        <v>2.6</v>
      </c>
      <c r="H50" s="105">
        <v>0</v>
      </c>
      <c r="I50" s="105">
        <v>0</v>
      </c>
      <c r="J50" s="105">
        <v>0</v>
      </c>
      <c r="K50" s="105">
        <v>0</v>
      </c>
      <c r="L50" s="106">
        <v>2.6</v>
      </c>
      <c r="M50" s="105">
        <v>0</v>
      </c>
      <c r="N50" s="107">
        <f t="shared" si="13"/>
        <v>5.2</v>
      </c>
      <c r="P50" s="108" t="s">
        <v>169</v>
      </c>
      <c r="Q50" s="104">
        <v>4</v>
      </c>
      <c r="R50" s="105">
        <v>0</v>
      </c>
      <c r="S50" s="130">
        <f t="shared" si="2"/>
        <v>0</v>
      </c>
      <c r="T50" s="130">
        <f t="shared" si="3"/>
        <v>0</v>
      </c>
      <c r="U50" s="130">
        <f t="shared" si="4"/>
        <v>0</v>
      </c>
      <c r="V50" s="130">
        <f t="shared" si="5"/>
        <v>0.2709744658676392</v>
      </c>
      <c r="W50" s="130">
        <f t="shared" si="6"/>
        <v>0</v>
      </c>
      <c r="X50" s="130">
        <f t="shared" si="7"/>
        <v>0</v>
      </c>
      <c r="Y50" s="130">
        <f t="shared" si="8"/>
        <v>0</v>
      </c>
      <c r="Z50" s="130">
        <f t="shared" si="9"/>
        <v>0</v>
      </c>
      <c r="AA50" s="130">
        <f t="shared" si="10"/>
        <v>0.6550768455530359</v>
      </c>
      <c r="AB50" s="130">
        <f t="shared" si="11"/>
        <v>0</v>
      </c>
      <c r="AC50" s="131">
        <f t="shared" si="12"/>
        <v>0.2578853402102761</v>
      </c>
    </row>
    <row r="51" spans="1:29" ht="12" customHeight="1">
      <c r="A51" s="108" t="s">
        <v>170</v>
      </c>
      <c r="B51" s="104">
        <v>4</v>
      </c>
      <c r="C51" s="105">
        <v>0</v>
      </c>
      <c r="D51" s="105">
        <v>0</v>
      </c>
      <c r="E51" s="105">
        <v>0</v>
      </c>
      <c r="F51" s="105">
        <v>0</v>
      </c>
      <c r="G51" s="106">
        <v>2.6</v>
      </c>
      <c r="H51" s="105">
        <v>0</v>
      </c>
      <c r="I51" s="105">
        <v>0</v>
      </c>
      <c r="J51" s="106">
        <v>2.6</v>
      </c>
      <c r="K51" s="105">
        <v>0</v>
      </c>
      <c r="L51" s="105">
        <v>0</v>
      </c>
      <c r="M51" s="105">
        <v>0</v>
      </c>
      <c r="N51" s="107">
        <f t="shared" si="13"/>
        <v>5.2</v>
      </c>
      <c r="P51" s="108" t="s">
        <v>170</v>
      </c>
      <c r="Q51" s="104">
        <v>4</v>
      </c>
      <c r="R51" s="105">
        <v>0</v>
      </c>
      <c r="S51" s="130">
        <f t="shared" si="2"/>
        <v>0</v>
      </c>
      <c r="T51" s="130">
        <f t="shared" si="3"/>
        <v>0</v>
      </c>
      <c r="U51" s="130">
        <f t="shared" si="4"/>
        <v>0</v>
      </c>
      <c r="V51" s="130">
        <f t="shared" si="5"/>
        <v>0.2709744658676392</v>
      </c>
      <c r="W51" s="130">
        <f t="shared" si="6"/>
        <v>0</v>
      </c>
      <c r="X51" s="130">
        <f t="shared" si="7"/>
        <v>0</v>
      </c>
      <c r="Y51" s="130">
        <f t="shared" si="8"/>
        <v>5.496828752642706</v>
      </c>
      <c r="Z51" s="130">
        <f t="shared" si="9"/>
        <v>0</v>
      </c>
      <c r="AA51" s="130">
        <f t="shared" si="10"/>
        <v>0</v>
      </c>
      <c r="AB51" s="130">
        <f t="shared" si="11"/>
        <v>0</v>
      </c>
      <c r="AC51" s="131">
        <f t="shared" si="12"/>
        <v>0.2578853402102761</v>
      </c>
    </row>
    <row r="52" spans="1:29" ht="12" customHeight="1">
      <c r="A52" s="108" t="s">
        <v>190</v>
      </c>
      <c r="B52" s="104">
        <v>4</v>
      </c>
      <c r="C52" s="105">
        <v>0</v>
      </c>
      <c r="D52" s="105">
        <v>0</v>
      </c>
      <c r="E52" s="105">
        <v>0</v>
      </c>
      <c r="F52" s="105">
        <v>0</v>
      </c>
      <c r="G52" s="106">
        <v>2.6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7">
        <f t="shared" si="13"/>
        <v>2.6</v>
      </c>
      <c r="P52" s="108" t="s">
        <v>190</v>
      </c>
      <c r="Q52" s="104">
        <v>4</v>
      </c>
      <c r="R52" s="105">
        <v>0</v>
      </c>
      <c r="S52" s="130">
        <f t="shared" si="2"/>
        <v>0</v>
      </c>
      <c r="T52" s="130">
        <f t="shared" si="3"/>
        <v>0</v>
      </c>
      <c r="U52" s="130">
        <f t="shared" si="4"/>
        <v>0</v>
      </c>
      <c r="V52" s="130">
        <f t="shared" si="5"/>
        <v>0.2709744658676392</v>
      </c>
      <c r="W52" s="130">
        <f t="shared" si="6"/>
        <v>0</v>
      </c>
      <c r="X52" s="130">
        <f t="shared" si="7"/>
        <v>0</v>
      </c>
      <c r="Y52" s="130">
        <f t="shared" si="8"/>
        <v>0</v>
      </c>
      <c r="Z52" s="130">
        <f t="shared" si="9"/>
        <v>0</v>
      </c>
      <c r="AA52" s="130">
        <f t="shared" si="10"/>
        <v>0</v>
      </c>
      <c r="AB52" s="130">
        <f t="shared" si="11"/>
        <v>0</v>
      </c>
      <c r="AC52" s="131">
        <f t="shared" si="12"/>
        <v>0.12894267010513805</v>
      </c>
    </row>
    <row r="53" spans="1:29" ht="12" customHeight="1">
      <c r="A53" s="108" t="s">
        <v>191</v>
      </c>
      <c r="B53" s="104">
        <v>4</v>
      </c>
      <c r="C53" s="105">
        <v>0</v>
      </c>
      <c r="D53" s="105">
        <v>0</v>
      </c>
      <c r="E53" s="105">
        <v>0</v>
      </c>
      <c r="F53" s="105">
        <v>0</v>
      </c>
      <c r="G53" s="106">
        <v>2.6</v>
      </c>
      <c r="H53" s="105">
        <v>0</v>
      </c>
      <c r="I53" s="105">
        <v>0</v>
      </c>
      <c r="J53" s="105">
        <v>0</v>
      </c>
      <c r="K53" s="105">
        <v>0</v>
      </c>
      <c r="L53" s="106">
        <v>2.6</v>
      </c>
      <c r="M53" s="105">
        <v>0</v>
      </c>
      <c r="N53" s="107">
        <f t="shared" si="13"/>
        <v>5.2</v>
      </c>
      <c r="P53" s="108" t="s">
        <v>191</v>
      </c>
      <c r="Q53" s="104">
        <v>4</v>
      </c>
      <c r="R53" s="105">
        <v>0</v>
      </c>
      <c r="S53" s="130">
        <f t="shared" si="2"/>
        <v>0</v>
      </c>
      <c r="T53" s="130">
        <f t="shared" si="3"/>
        <v>0</v>
      </c>
      <c r="U53" s="130">
        <f t="shared" si="4"/>
        <v>0</v>
      </c>
      <c r="V53" s="130">
        <f t="shared" si="5"/>
        <v>0.2709744658676392</v>
      </c>
      <c r="W53" s="130">
        <f t="shared" si="6"/>
        <v>0</v>
      </c>
      <c r="X53" s="130">
        <f t="shared" si="7"/>
        <v>0</v>
      </c>
      <c r="Y53" s="130">
        <f t="shared" si="8"/>
        <v>0</v>
      </c>
      <c r="Z53" s="130">
        <f t="shared" si="9"/>
        <v>0</v>
      </c>
      <c r="AA53" s="130">
        <f t="shared" si="10"/>
        <v>0.6550768455530359</v>
      </c>
      <c r="AB53" s="130">
        <f t="shared" si="11"/>
        <v>0</v>
      </c>
      <c r="AC53" s="131">
        <f t="shared" si="12"/>
        <v>0.2578853402102761</v>
      </c>
    </row>
    <row r="54" spans="1:29" ht="12" customHeight="1">
      <c r="A54" s="108" t="s">
        <v>173</v>
      </c>
      <c r="B54" s="104">
        <v>4</v>
      </c>
      <c r="C54" s="105">
        <v>0</v>
      </c>
      <c r="D54" s="105">
        <v>0</v>
      </c>
      <c r="E54" s="105">
        <v>0</v>
      </c>
      <c r="F54" s="105">
        <v>0</v>
      </c>
      <c r="G54" s="106">
        <v>2.6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7">
        <f t="shared" si="13"/>
        <v>2.6</v>
      </c>
      <c r="P54" s="108" t="s">
        <v>173</v>
      </c>
      <c r="Q54" s="104">
        <v>4</v>
      </c>
      <c r="R54" s="105">
        <v>0</v>
      </c>
      <c r="S54" s="130">
        <f t="shared" si="2"/>
        <v>0</v>
      </c>
      <c r="T54" s="130">
        <f t="shared" si="3"/>
        <v>0</v>
      </c>
      <c r="U54" s="130">
        <f t="shared" si="4"/>
        <v>0</v>
      </c>
      <c r="V54" s="130">
        <f t="shared" si="5"/>
        <v>0.2709744658676392</v>
      </c>
      <c r="W54" s="130">
        <f t="shared" si="6"/>
        <v>0</v>
      </c>
      <c r="X54" s="130">
        <f t="shared" si="7"/>
        <v>0</v>
      </c>
      <c r="Y54" s="130">
        <f t="shared" si="8"/>
        <v>0</v>
      </c>
      <c r="Z54" s="130">
        <f t="shared" si="9"/>
        <v>0</v>
      </c>
      <c r="AA54" s="130">
        <f t="shared" si="10"/>
        <v>0</v>
      </c>
      <c r="AB54" s="130">
        <f t="shared" si="11"/>
        <v>0</v>
      </c>
      <c r="AC54" s="131">
        <f t="shared" si="12"/>
        <v>0.12894267010513805</v>
      </c>
    </row>
    <row r="55" spans="1:29" ht="12" customHeight="1">
      <c r="A55" s="108" t="s">
        <v>192</v>
      </c>
      <c r="B55" s="104">
        <v>4</v>
      </c>
      <c r="C55" s="105">
        <v>0</v>
      </c>
      <c r="D55" s="105">
        <v>0</v>
      </c>
      <c r="E55" s="105">
        <v>0</v>
      </c>
      <c r="F55" s="105">
        <v>0</v>
      </c>
      <c r="G55" s="106">
        <v>2.6</v>
      </c>
      <c r="H55" s="105">
        <v>0</v>
      </c>
      <c r="I55" s="106">
        <v>2.6</v>
      </c>
      <c r="J55" s="105">
        <v>0</v>
      </c>
      <c r="K55" s="105">
        <v>0</v>
      </c>
      <c r="L55" s="105">
        <v>0</v>
      </c>
      <c r="M55" s="105">
        <v>0</v>
      </c>
      <c r="N55" s="107">
        <f t="shared" si="13"/>
        <v>5.2</v>
      </c>
      <c r="P55" s="108" t="s">
        <v>192</v>
      </c>
      <c r="Q55" s="104">
        <v>4</v>
      </c>
      <c r="R55" s="105">
        <v>0</v>
      </c>
      <c r="S55" s="130">
        <f t="shared" si="2"/>
        <v>0</v>
      </c>
      <c r="T55" s="130">
        <f t="shared" si="3"/>
        <v>0</v>
      </c>
      <c r="U55" s="130">
        <f t="shared" si="4"/>
        <v>0</v>
      </c>
      <c r="V55" s="130">
        <f t="shared" si="5"/>
        <v>0.2709744658676392</v>
      </c>
      <c r="W55" s="130">
        <f t="shared" si="6"/>
        <v>0</v>
      </c>
      <c r="X55" s="130">
        <f t="shared" si="7"/>
        <v>1.1363636363636365</v>
      </c>
      <c r="Y55" s="130">
        <f t="shared" si="8"/>
        <v>0</v>
      </c>
      <c r="Z55" s="130">
        <f t="shared" si="9"/>
        <v>0</v>
      </c>
      <c r="AA55" s="130">
        <f t="shared" si="10"/>
        <v>0</v>
      </c>
      <c r="AB55" s="130">
        <f t="shared" si="11"/>
        <v>0</v>
      </c>
      <c r="AC55" s="131">
        <f t="shared" si="12"/>
        <v>0.2578853402102761</v>
      </c>
    </row>
    <row r="56" spans="1:29" ht="12" customHeight="1">
      <c r="A56" s="108" t="s">
        <v>193</v>
      </c>
      <c r="B56" s="104">
        <v>4</v>
      </c>
      <c r="C56" s="105">
        <v>0</v>
      </c>
      <c r="D56" s="105">
        <v>0</v>
      </c>
      <c r="E56" s="105">
        <v>0</v>
      </c>
      <c r="F56" s="105">
        <v>0</v>
      </c>
      <c r="G56" s="106">
        <v>2.6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7">
        <f t="shared" si="13"/>
        <v>2.6</v>
      </c>
      <c r="P56" s="108" t="s">
        <v>193</v>
      </c>
      <c r="Q56" s="104">
        <v>4</v>
      </c>
      <c r="R56" s="105">
        <v>0</v>
      </c>
      <c r="S56" s="130">
        <f t="shared" si="2"/>
        <v>0</v>
      </c>
      <c r="T56" s="130">
        <f t="shared" si="3"/>
        <v>0</v>
      </c>
      <c r="U56" s="130">
        <f t="shared" si="4"/>
        <v>0</v>
      </c>
      <c r="V56" s="130">
        <f t="shared" si="5"/>
        <v>0.2709744658676392</v>
      </c>
      <c r="W56" s="130">
        <f t="shared" si="6"/>
        <v>0</v>
      </c>
      <c r="X56" s="130">
        <f t="shared" si="7"/>
        <v>0</v>
      </c>
      <c r="Y56" s="130">
        <f t="shared" si="8"/>
        <v>0</v>
      </c>
      <c r="Z56" s="130">
        <f t="shared" si="9"/>
        <v>0</v>
      </c>
      <c r="AA56" s="130">
        <f t="shared" si="10"/>
        <v>0</v>
      </c>
      <c r="AB56" s="130">
        <f t="shared" si="11"/>
        <v>0</v>
      </c>
      <c r="AC56" s="131">
        <f t="shared" si="12"/>
        <v>0.12894267010513805</v>
      </c>
    </row>
    <row r="57" spans="1:29" ht="12" customHeight="1">
      <c r="A57" s="108" t="s">
        <v>194</v>
      </c>
      <c r="B57" s="104">
        <v>4</v>
      </c>
      <c r="C57" s="105">
        <v>0</v>
      </c>
      <c r="D57" s="105">
        <v>0</v>
      </c>
      <c r="E57" s="105">
        <v>0</v>
      </c>
      <c r="F57" s="105">
        <v>0</v>
      </c>
      <c r="G57" s="106">
        <v>2.6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7">
        <f t="shared" si="13"/>
        <v>2.6</v>
      </c>
      <c r="P57" s="108" t="s">
        <v>194</v>
      </c>
      <c r="Q57" s="104">
        <v>4</v>
      </c>
      <c r="R57" s="105">
        <v>0</v>
      </c>
      <c r="S57" s="130">
        <f t="shared" si="2"/>
        <v>0</v>
      </c>
      <c r="T57" s="130">
        <f t="shared" si="3"/>
        <v>0</v>
      </c>
      <c r="U57" s="130">
        <f t="shared" si="4"/>
        <v>0</v>
      </c>
      <c r="V57" s="130">
        <f t="shared" si="5"/>
        <v>0.2709744658676392</v>
      </c>
      <c r="W57" s="130">
        <f t="shared" si="6"/>
        <v>0</v>
      </c>
      <c r="X57" s="130">
        <f t="shared" si="7"/>
        <v>0</v>
      </c>
      <c r="Y57" s="130">
        <f t="shared" si="8"/>
        <v>0</v>
      </c>
      <c r="Z57" s="130">
        <f t="shared" si="9"/>
        <v>0</v>
      </c>
      <c r="AA57" s="130">
        <f t="shared" si="10"/>
        <v>0</v>
      </c>
      <c r="AB57" s="130">
        <f t="shared" si="11"/>
        <v>0</v>
      </c>
      <c r="AC57" s="131">
        <f t="shared" si="12"/>
        <v>0.12894267010513805</v>
      </c>
    </row>
    <row r="58" spans="1:29" ht="12" customHeight="1">
      <c r="A58" s="108" t="s">
        <v>195</v>
      </c>
      <c r="B58" s="104">
        <v>4</v>
      </c>
      <c r="C58" s="105">
        <v>0</v>
      </c>
      <c r="D58" s="105">
        <v>0</v>
      </c>
      <c r="E58" s="105">
        <v>0</v>
      </c>
      <c r="F58" s="105">
        <v>0</v>
      </c>
      <c r="G58" s="106">
        <v>2.6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7">
        <f t="shared" si="13"/>
        <v>2.6</v>
      </c>
      <c r="P58" s="108" t="s">
        <v>195</v>
      </c>
      <c r="Q58" s="104">
        <v>4</v>
      </c>
      <c r="R58" s="105">
        <v>0</v>
      </c>
      <c r="S58" s="130">
        <f t="shared" si="2"/>
        <v>0</v>
      </c>
      <c r="T58" s="130">
        <f t="shared" si="3"/>
        <v>0</v>
      </c>
      <c r="U58" s="130">
        <f t="shared" si="4"/>
        <v>0</v>
      </c>
      <c r="V58" s="130">
        <f t="shared" si="5"/>
        <v>0.2709744658676392</v>
      </c>
      <c r="W58" s="130">
        <f t="shared" si="6"/>
        <v>0</v>
      </c>
      <c r="X58" s="130">
        <f t="shared" si="7"/>
        <v>0</v>
      </c>
      <c r="Y58" s="130">
        <f t="shared" si="8"/>
        <v>0</v>
      </c>
      <c r="Z58" s="130">
        <f t="shared" si="9"/>
        <v>0</v>
      </c>
      <c r="AA58" s="130">
        <f t="shared" si="10"/>
        <v>0</v>
      </c>
      <c r="AB58" s="130">
        <f t="shared" si="11"/>
        <v>0</v>
      </c>
      <c r="AC58" s="131">
        <f t="shared" si="12"/>
        <v>0.12894267010513805</v>
      </c>
    </row>
    <row r="59" spans="1:29" ht="12" customHeight="1">
      <c r="A59" s="108" t="s">
        <v>196</v>
      </c>
      <c r="B59" s="104">
        <v>4</v>
      </c>
      <c r="C59" s="105">
        <v>0</v>
      </c>
      <c r="D59" s="105">
        <v>0</v>
      </c>
      <c r="E59" s="105">
        <v>0</v>
      </c>
      <c r="F59" s="105">
        <v>0</v>
      </c>
      <c r="G59" s="106">
        <v>2.6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7">
        <f t="shared" si="13"/>
        <v>2.6</v>
      </c>
      <c r="P59" s="108" t="s">
        <v>196</v>
      </c>
      <c r="Q59" s="104">
        <v>4</v>
      </c>
      <c r="R59" s="105">
        <v>0</v>
      </c>
      <c r="S59" s="130">
        <f t="shared" si="2"/>
        <v>0</v>
      </c>
      <c r="T59" s="130">
        <f t="shared" si="3"/>
        <v>0</v>
      </c>
      <c r="U59" s="130">
        <f t="shared" si="4"/>
        <v>0</v>
      </c>
      <c r="V59" s="130">
        <f t="shared" si="5"/>
        <v>0.2709744658676392</v>
      </c>
      <c r="W59" s="130">
        <f t="shared" si="6"/>
        <v>0</v>
      </c>
      <c r="X59" s="130">
        <f t="shared" si="7"/>
        <v>0</v>
      </c>
      <c r="Y59" s="130">
        <f t="shared" si="8"/>
        <v>0</v>
      </c>
      <c r="Z59" s="130">
        <f t="shared" si="9"/>
        <v>0</v>
      </c>
      <c r="AA59" s="130">
        <f t="shared" si="10"/>
        <v>0</v>
      </c>
      <c r="AB59" s="130">
        <f t="shared" si="11"/>
        <v>0</v>
      </c>
      <c r="AC59" s="131">
        <f t="shared" si="12"/>
        <v>0.12894267010513805</v>
      </c>
    </row>
    <row r="60" spans="1:29" ht="12" customHeight="1">
      <c r="A60" s="108" t="s">
        <v>197</v>
      </c>
      <c r="B60" s="104">
        <v>4</v>
      </c>
      <c r="C60" s="105">
        <v>0</v>
      </c>
      <c r="D60" s="105">
        <v>0</v>
      </c>
      <c r="E60" s="105">
        <v>0</v>
      </c>
      <c r="F60" s="105">
        <v>0</v>
      </c>
      <c r="G60" s="106">
        <v>2.6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7">
        <f t="shared" si="13"/>
        <v>2.6</v>
      </c>
      <c r="P60" s="108" t="s">
        <v>197</v>
      </c>
      <c r="Q60" s="104">
        <v>4</v>
      </c>
      <c r="R60" s="105">
        <v>0</v>
      </c>
      <c r="S60" s="130">
        <f t="shared" si="2"/>
        <v>0</v>
      </c>
      <c r="T60" s="130">
        <f t="shared" si="3"/>
        <v>0</v>
      </c>
      <c r="U60" s="130">
        <f t="shared" si="4"/>
        <v>0</v>
      </c>
      <c r="V60" s="130">
        <f t="shared" si="5"/>
        <v>0.2709744658676392</v>
      </c>
      <c r="W60" s="130">
        <f t="shared" si="6"/>
        <v>0</v>
      </c>
      <c r="X60" s="130">
        <f t="shared" si="7"/>
        <v>0</v>
      </c>
      <c r="Y60" s="130">
        <f t="shared" si="8"/>
        <v>0</v>
      </c>
      <c r="Z60" s="130">
        <f t="shared" si="9"/>
        <v>0</v>
      </c>
      <c r="AA60" s="130">
        <f t="shared" si="10"/>
        <v>0</v>
      </c>
      <c r="AB60" s="130">
        <f t="shared" si="11"/>
        <v>0</v>
      </c>
      <c r="AC60" s="131">
        <f t="shared" si="12"/>
        <v>0.12894267010513805</v>
      </c>
    </row>
    <row r="61" spans="1:29" ht="12">
      <c r="A61" s="25" t="s">
        <v>1</v>
      </c>
      <c r="B61" s="25"/>
      <c r="C61" s="68">
        <v>0</v>
      </c>
      <c r="D61" s="51">
        <f>SUM(D5:D60)</f>
        <v>60.800000000000004</v>
      </c>
      <c r="E61" s="51">
        <f aca="true" t="shared" si="14" ref="E61:N61">SUM(E5:E60)</f>
        <v>52.599999999999994</v>
      </c>
      <c r="F61" s="51">
        <f t="shared" si="14"/>
        <v>34.1</v>
      </c>
      <c r="G61" s="51">
        <f t="shared" si="14"/>
        <v>959.5000000000008</v>
      </c>
      <c r="H61" s="51">
        <f t="shared" si="14"/>
        <v>15.6</v>
      </c>
      <c r="I61" s="51">
        <f t="shared" si="14"/>
        <v>228.8</v>
      </c>
      <c r="J61" s="51">
        <f t="shared" si="14"/>
        <v>47.300000000000004</v>
      </c>
      <c r="K61" s="51">
        <f t="shared" si="14"/>
        <v>210.29999999999998</v>
      </c>
      <c r="L61" s="51">
        <f t="shared" si="14"/>
        <v>396.9000000000001</v>
      </c>
      <c r="M61" s="51">
        <f t="shared" si="14"/>
        <v>10.5</v>
      </c>
      <c r="N61" s="51">
        <f t="shared" si="14"/>
        <v>2016.3999999999976</v>
      </c>
      <c r="P61" s="25" t="s">
        <v>1</v>
      </c>
      <c r="Q61" s="25"/>
      <c r="R61" s="68">
        <v>0</v>
      </c>
      <c r="S61" s="51">
        <f aca="true" t="shared" si="15" ref="S61:AC61">SUM(S5:S60)</f>
        <v>99.99999999999999</v>
      </c>
      <c r="T61" s="51">
        <f t="shared" si="15"/>
        <v>100.00000000000001</v>
      </c>
      <c r="U61" s="51">
        <f t="shared" si="15"/>
        <v>99.99999999999999</v>
      </c>
      <c r="V61" s="51">
        <f t="shared" si="15"/>
        <v>99.99999999999989</v>
      </c>
      <c r="W61" s="51">
        <f t="shared" si="15"/>
        <v>100.00000000000001</v>
      </c>
      <c r="X61" s="51">
        <f t="shared" si="15"/>
        <v>100</v>
      </c>
      <c r="Y61" s="51">
        <f t="shared" si="15"/>
        <v>99.99999999999997</v>
      </c>
      <c r="Z61" s="51">
        <f t="shared" si="15"/>
        <v>100</v>
      </c>
      <c r="AA61" s="51">
        <f t="shared" si="15"/>
        <v>100</v>
      </c>
      <c r="AB61" s="51">
        <f t="shared" si="15"/>
        <v>100</v>
      </c>
      <c r="AC61" s="51">
        <f t="shared" si="15"/>
        <v>99.99999999999997</v>
      </c>
    </row>
    <row r="62" spans="1:29" ht="12">
      <c r="A62" s="29"/>
      <c r="B62" s="29"/>
      <c r="C62" s="6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P62" s="29"/>
      <c r="Q62" s="29"/>
      <c r="R62" s="69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36">
      <c r="A63" s="134" t="s">
        <v>181</v>
      </c>
      <c r="B63" s="135" t="s">
        <v>200</v>
      </c>
      <c r="C63" s="26" t="s">
        <v>20</v>
      </c>
      <c r="D63" s="26" t="s">
        <v>21</v>
      </c>
      <c r="E63" s="26" t="s">
        <v>22</v>
      </c>
      <c r="F63" s="26" t="s">
        <v>23</v>
      </c>
      <c r="G63" s="26" t="s">
        <v>19</v>
      </c>
      <c r="H63" s="26" t="s">
        <v>24</v>
      </c>
      <c r="I63" s="26" t="s">
        <v>25</v>
      </c>
      <c r="J63" s="26" t="s">
        <v>26</v>
      </c>
      <c r="K63" s="26" t="s">
        <v>27</v>
      </c>
      <c r="L63" s="26" t="s">
        <v>28</v>
      </c>
      <c r="M63" s="26" t="s">
        <v>29</v>
      </c>
      <c r="N63" s="26" t="s">
        <v>1</v>
      </c>
      <c r="P63" s="134" t="s">
        <v>181</v>
      </c>
      <c r="Q63" s="135" t="s">
        <v>200</v>
      </c>
      <c r="R63" s="26" t="s">
        <v>20</v>
      </c>
      <c r="S63" s="26" t="s">
        <v>21</v>
      </c>
      <c r="T63" s="26" t="s">
        <v>22</v>
      </c>
      <c r="U63" s="26" t="s">
        <v>23</v>
      </c>
      <c r="V63" s="26" t="s">
        <v>19</v>
      </c>
      <c r="W63" s="26" t="s">
        <v>24</v>
      </c>
      <c r="X63" s="26" t="s">
        <v>25</v>
      </c>
      <c r="Y63" s="26" t="s">
        <v>26</v>
      </c>
      <c r="Z63" s="26" t="s">
        <v>27</v>
      </c>
      <c r="AA63" s="26" t="s">
        <v>28</v>
      </c>
      <c r="AB63" s="26" t="s">
        <v>29</v>
      </c>
      <c r="AC63" s="26" t="s">
        <v>1</v>
      </c>
    </row>
    <row r="64" spans="1:29" ht="12">
      <c r="A64" s="80" t="s">
        <v>201</v>
      </c>
      <c r="B64" s="80">
        <v>0</v>
      </c>
      <c r="C64" s="81">
        <v>0</v>
      </c>
      <c r="D64" s="82">
        <v>36.8</v>
      </c>
      <c r="E64" s="81">
        <v>0</v>
      </c>
      <c r="F64" s="81">
        <v>0</v>
      </c>
      <c r="G64" s="82">
        <v>42.1</v>
      </c>
      <c r="H64" s="81">
        <v>0</v>
      </c>
      <c r="I64" s="81">
        <v>0</v>
      </c>
      <c r="J64" s="81">
        <v>0</v>
      </c>
      <c r="K64" s="82">
        <v>10.5</v>
      </c>
      <c r="L64" s="81">
        <v>0</v>
      </c>
      <c r="M64" s="81">
        <v>0</v>
      </c>
      <c r="N64" s="83">
        <f aca="true" t="shared" si="16" ref="N64:N72">SUM(C64:M64)</f>
        <v>89.4</v>
      </c>
      <c r="P64" s="80" t="s">
        <v>201</v>
      </c>
      <c r="Q64" s="80">
        <v>0</v>
      </c>
      <c r="R64" s="81"/>
      <c r="S64" s="112">
        <f>D64/D$77*100</f>
        <v>60.52631578947367</v>
      </c>
      <c r="T64" s="112">
        <f aca="true" t="shared" si="17" ref="T64:AC64">E64/E$77*100</f>
        <v>0</v>
      </c>
      <c r="U64" s="112">
        <f t="shared" si="17"/>
        <v>0</v>
      </c>
      <c r="V64" s="112">
        <f t="shared" si="17"/>
        <v>4.387701928087546</v>
      </c>
      <c r="W64" s="112">
        <f t="shared" si="17"/>
        <v>0</v>
      </c>
      <c r="X64" s="112">
        <f t="shared" si="17"/>
        <v>0</v>
      </c>
      <c r="Y64" s="112">
        <f t="shared" si="17"/>
        <v>0</v>
      </c>
      <c r="Z64" s="112">
        <f t="shared" si="17"/>
        <v>4.992867332382311</v>
      </c>
      <c r="AA64" s="112">
        <f t="shared" si="17"/>
        <v>0</v>
      </c>
      <c r="AB64" s="112">
        <f t="shared" si="17"/>
        <v>0</v>
      </c>
      <c r="AC64" s="116">
        <f t="shared" si="17"/>
        <v>4.43364411823051</v>
      </c>
    </row>
    <row r="65" spans="1:29" ht="12">
      <c r="A65" s="80" t="s">
        <v>202</v>
      </c>
      <c r="B65" s="80">
        <v>0</v>
      </c>
      <c r="C65" s="81">
        <v>0</v>
      </c>
      <c r="D65" s="84">
        <v>2.6</v>
      </c>
      <c r="E65" s="82">
        <v>28.9</v>
      </c>
      <c r="F65" s="81">
        <v>0</v>
      </c>
      <c r="G65" s="84">
        <v>29</v>
      </c>
      <c r="H65" s="81">
        <v>0</v>
      </c>
      <c r="I65" s="81">
        <v>0</v>
      </c>
      <c r="J65" s="81">
        <v>0</v>
      </c>
      <c r="K65" s="81">
        <v>0</v>
      </c>
      <c r="L65" s="84">
        <v>2.6</v>
      </c>
      <c r="M65" s="81">
        <v>0</v>
      </c>
      <c r="N65" s="85">
        <f t="shared" si="16"/>
        <v>63.1</v>
      </c>
      <c r="P65" s="80" t="s">
        <v>202</v>
      </c>
      <c r="Q65" s="80">
        <v>0</v>
      </c>
      <c r="R65" s="81">
        <v>0</v>
      </c>
      <c r="S65" s="112">
        <f aca="true" t="shared" si="18" ref="S65:S76">D65/D$77*100</f>
        <v>4.276315789473684</v>
      </c>
      <c r="T65" s="112">
        <f aca="true" t="shared" si="19" ref="T65:T76">E65/E$77*100</f>
        <v>54.94296577946768</v>
      </c>
      <c r="U65" s="112">
        <f aca="true" t="shared" si="20" ref="U65:U76">F65/F$77*100</f>
        <v>0</v>
      </c>
      <c r="V65" s="112">
        <f aca="true" t="shared" si="21" ref="V65:V76">G65/G$77*100</f>
        <v>3.0224075039082856</v>
      </c>
      <c r="W65" s="112">
        <f aca="true" t="shared" si="22" ref="W65:W76">H65/H$77*100</f>
        <v>0</v>
      </c>
      <c r="X65" s="112">
        <f aca="true" t="shared" si="23" ref="X65:X76">I65/I$77*100</f>
        <v>0</v>
      </c>
      <c r="Y65" s="112">
        <f aca="true" t="shared" si="24" ref="Y65:Y76">J65/J$77*100</f>
        <v>0</v>
      </c>
      <c r="Z65" s="112">
        <f aca="true" t="shared" si="25" ref="Z65:Z76">K65/K$77*100</f>
        <v>0</v>
      </c>
      <c r="AA65" s="112">
        <f aca="true" t="shared" si="26" ref="AA65:AA76">L65/L$77*100</f>
        <v>0.6550768455530361</v>
      </c>
      <c r="AB65" s="112">
        <f aca="true" t="shared" si="27" ref="AB65:AB76">M65/M$77*100</f>
        <v>0</v>
      </c>
      <c r="AC65" s="116">
        <f aca="true" t="shared" si="28" ref="AC65:AC76">N65/N$77*100</f>
        <v>3.129339416782384</v>
      </c>
    </row>
    <row r="66" spans="1:29" ht="12">
      <c r="A66" s="80" t="s">
        <v>210</v>
      </c>
      <c r="B66" s="80">
        <v>0</v>
      </c>
      <c r="C66" s="81">
        <v>0</v>
      </c>
      <c r="D66" s="81">
        <v>0</v>
      </c>
      <c r="E66" s="81">
        <v>0</v>
      </c>
      <c r="F66" s="86">
        <v>28.9</v>
      </c>
      <c r="G66" s="84">
        <v>23.7</v>
      </c>
      <c r="H66" s="81">
        <v>0</v>
      </c>
      <c r="I66" s="87">
        <v>2.6</v>
      </c>
      <c r="J66" s="81">
        <v>0</v>
      </c>
      <c r="K66" s="87">
        <v>2.6</v>
      </c>
      <c r="L66" s="87">
        <v>2.6</v>
      </c>
      <c r="M66" s="81">
        <v>0</v>
      </c>
      <c r="N66" s="85">
        <f t="shared" si="16"/>
        <v>60.4</v>
      </c>
      <c r="P66" s="80" t="s">
        <v>210</v>
      </c>
      <c r="Q66" s="80">
        <v>0</v>
      </c>
      <c r="R66" s="81">
        <v>0</v>
      </c>
      <c r="S66" s="112">
        <f t="shared" si="18"/>
        <v>0</v>
      </c>
      <c r="T66" s="112">
        <f t="shared" si="19"/>
        <v>0</v>
      </c>
      <c r="U66" s="112">
        <f t="shared" si="20"/>
        <v>84.7507331378299</v>
      </c>
      <c r="V66" s="112">
        <f t="shared" si="21"/>
        <v>2.470036477331944</v>
      </c>
      <c r="W66" s="112">
        <f t="shared" si="22"/>
        <v>0</v>
      </c>
      <c r="X66" s="112">
        <f t="shared" si="23"/>
        <v>1.1363636363636365</v>
      </c>
      <c r="Y66" s="112">
        <f t="shared" si="24"/>
        <v>0</v>
      </c>
      <c r="Z66" s="112">
        <f t="shared" si="25"/>
        <v>1.236329053732763</v>
      </c>
      <c r="AA66" s="112">
        <f t="shared" si="26"/>
        <v>0.6550768455530361</v>
      </c>
      <c r="AB66" s="112">
        <f t="shared" si="27"/>
        <v>0</v>
      </c>
      <c r="AC66" s="116">
        <f t="shared" si="28"/>
        <v>2.9954374132116643</v>
      </c>
    </row>
    <row r="67" spans="1:29" ht="12">
      <c r="A67" s="80" t="s">
        <v>199</v>
      </c>
      <c r="B67" s="80">
        <v>0</v>
      </c>
      <c r="C67" s="81">
        <v>0</v>
      </c>
      <c r="D67" s="84">
        <v>11</v>
      </c>
      <c r="E67" s="82">
        <v>2.6</v>
      </c>
      <c r="F67" s="84">
        <v>2.6</v>
      </c>
      <c r="G67" s="84">
        <v>147.3</v>
      </c>
      <c r="H67" s="86">
        <v>2.6</v>
      </c>
      <c r="I67" s="84">
        <v>18.4</v>
      </c>
      <c r="J67" s="84">
        <v>5.3</v>
      </c>
      <c r="K67" s="84">
        <v>21</v>
      </c>
      <c r="L67" s="84">
        <v>31.5</v>
      </c>
      <c r="M67" s="84">
        <v>2.6</v>
      </c>
      <c r="N67" s="85">
        <f t="shared" si="16"/>
        <v>244.9</v>
      </c>
      <c r="P67" s="80" t="s">
        <v>199</v>
      </c>
      <c r="Q67" s="80">
        <v>0</v>
      </c>
      <c r="R67" s="81">
        <v>0</v>
      </c>
      <c r="S67" s="112">
        <f t="shared" si="18"/>
        <v>18.092105263157894</v>
      </c>
      <c r="T67" s="112">
        <f t="shared" si="19"/>
        <v>4.942965779467682</v>
      </c>
      <c r="U67" s="112">
        <f t="shared" si="20"/>
        <v>7.624633431085044</v>
      </c>
      <c r="V67" s="112">
        <f t="shared" si="21"/>
        <v>15.35174570088588</v>
      </c>
      <c r="W67" s="112">
        <f t="shared" si="22"/>
        <v>16.666666666666668</v>
      </c>
      <c r="X67" s="112">
        <f t="shared" si="23"/>
        <v>8.04195804195804</v>
      </c>
      <c r="Y67" s="112">
        <f t="shared" si="24"/>
        <v>11.20507399577167</v>
      </c>
      <c r="Z67" s="112">
        <f t="shared" si="25"/>
        <v>9.985734664764623</v>
      </c>
      <c r="AA67" s="112">
        <f t="shared" si="26"/>
        <v>7.936507936507938</v>
      </c>
      <c r="AB67" s="112">
        <f t="shared" si="27"/>
        <v>24.761904761904763</v>
      </c>
      <c r="AC67" s="116">
        <f t="shared" si="28"/>
        <v>12.14540765721087</v>
      </c>
    </row>
    <row r="68" spans="1:29" ht="12">
      <c r="A68" s="80" t="s">
        <v>203</v>
      </c>
      <c r="B68" s="80">
        <v>0</v>
      </c>
      <c r="C68" s="81">
        <v>0</v>
      </c>
      <c r="D68" s="81">
        <v>0</v>
      </c>
      <c r="E68" s="81">
        <v>0</v>
      </c>
      <c r="F68" s="81">
        <v>0</v>
      </c>
      <c r="G68" s="84">
        <v>2.6</v>
      </c>
      <c r="H68" s="86">
        <v>2.6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5">
        <f t="shared" si="16"/>
        <v>5.2</v>
      </c>
      <c r="P68" s="80" t="s">
        <v>203</v>
      </c>
      <c r="Q68" s="80">
        <v>0</v>
      </c>
      <c r="R68" s="81">
        <v>0</v>
      </c>
      <c r="S68" s="112">
        <f t="shared" si="18"/>
        <v>0</v>
      </c>
      <c r="T68" s="112">
        <f t="shared" si="19"/>
        <v>0</v>
      </c>
      <c r="U68" s="112">
        <f t="shared" si="20"/>
        <v>0</v>
      </c>
      <c r="V68" s="112">
        <f t="shared" si="21"/>
        <v>0.2709744658676394</v>
      </c>
      <c r="W68" s="112">
        <f t="shared" si="22"/>
        <v>16.666666666666668</v>
      </c>
      <c r="X68" s="112">
        <f t="shared" si="23"/>
        <v>0</v>
      </c>
      <c r="Y68" s="112">
        <f t="shared" si="24"/>
        <v>0</v>
      </c>
      <c r="Z68" s="112">
        <f t="shared" si="25"/>
        <v>0</v>
      </c>
      <c r="AA68" s="112">
        <f t="shared" si="26"/>
        <v>0</v>
      </c>
      <c r="AB68" s="112">
        <f t="shared" si="27"/>
        <v>0</v>
      </c>
      <c r="AC68" s="116">
        <f t="shared" si="28"/>
        <v>0.2578853402102757</v>
      </c>
    </row>
    <row r="69" spans="1:29" ht="12">
      <c r="A69" s="80" t="s">
        <v>204</v>
      </c>
      <c r="B69" s="80">
        <v>0</v>
      </c>
      <c r="C69" s="81">
        <v>0</v>
      </c>
      <c r="D69" s="84">
        <v>2.6</v>
      </c>
      <c r="E69" s="82">
        <v>5.3</v>
      </c>
      <c r="F69" s="81">
        <v>0</v>
      </c>
      <c r="G69" s="84">
        <v>163.1</v>
      </c>
      <c r="H69" s="86">
        <v>2.6</v>
      </c>
      <c r="I69" s="84">
        <v>176.3</v>
      </c>
      <c r="J69" s="84">
        <v>7.9</v>
      </c>
      <c r="K69" s="81">
        <v>0</v>
      </c>
      <c r="L69" s="84">
        <v>42</v>
      </c>
      <c r="M69" s="84">
        <v>2.6</v>
      </c>
      <c r="N69" s="85">
        <f t="shared" si="16"/>
        <v>402.4</v>
      </c>
      <c r="P69" s="80" t="s">
        <v>204</v>
      </c>
      <c r="Q69" s="80">
        <v>0</v>
      </c>
      <c r="R69" s="81">
        <v>0</v>
      </c>
      <c r="S69" s="112">
        <f t="shared" si="18"/>
        <v>4.276315789473684</v>
      </c>
      <c r="T69" s="112">
        <f t="shared" si="19"/>
        <v>10.076045627376425</v>
      </c>
      <c r="U69" s="112">
        <f t="shared" si="20"/>
        <v>0</v>
      </c>
      <c r="V69" s="112">
        <f t="shared" si="21"/>
        <v>16.99843668577384</v>
      </c>
      <c r="W69" s="112">
        <f t="shared" si="22"/>
        <v>16.666666666666668</v>
      </c>
      <c r="X69" s="112">
        <f t="shared" si="23"/>
        <v>77.0541958041958</v>
      </c>
      <c r="Y69" s="112">
        <f t="shared" si="24"/>
        <v>16.701902748414376</v>
      </c>
      <c r="Z69" s="112">
        <f t="shared" si="25"/>
        <v>0</v>
      </c>
      <c r="AA69" s="112">
        <f t="shared" si="26"/>
        <v>10.582010582010582</v>
      </c>
      <c r="AB69" s="112">
        <f t="shared" si="27"/>
        <v>24.761904761904763</v>
      </c>
      <c r="AC69" s="116">
        <f t="shared" si="28"/>
        <v>19.956357865502873</v>
      </c>
    </row>
    <row r="70" spans="1:29" ht="12">
      <c r="A70" s="80" t="s">
        <v>205</v>
      </c>
      <c r="B70" s="80">
        <v>0</v>
      </c>
      <c r="C70" s="81">
        <v>0</v>
      </c>
      <c r="D70" s="81">
        <v>0</v>
      </c>
      <c r="E70" s="81">
        <v>0</v>
      </c>
      <c r="F70" s="81">
        <v>0</v>
      </c>
      <c r="G70" s="84">
        <v>13.2</v>
      </c>
      <c r="H70" s="81">
        <v>0</v>
      </c>
      <c r="I70" s="81">
        <v>0</v>
      </c>
      <c r="J70" s="84">
        <v>15.8</v>
      </c>
      <c r="K70" s="81">
        <v>0</v>
      </c>
      <c r="L70" s="84">
        <v>2.6</v>
      </c>
      <c r="M70" s="81">
        <v>0</v>
      </c>
      <c r="N70" s="85">
        <f t="shared" si="16"/>
        <v>31.6</v>
      </c>
      <c r="P70" s="80" t="s">
        <v>205</v>
      </c>
      <c r="Q70" s="80">
        <v>0</v>
      </c>
      <c r="R70" s="81">
        <v>0</v>
      </c>
      <c r="S70" s="112">
        <f t="shared" si="18"/>
        <v>0</v>
      </c>
      <c r="T70" s="112">
        <f t="shared" si="19"/>
        <v>0</v>
      </c>
      <c r="U70" s="112">
        <f t="shared" si="20"/>
        <v>0</v>
      </c>
      <c r="V70" s="112">
        <f t="shared" si="21"/>
        <v>1.375716519020323</v>
      </c>
      <c r="W70" s="112">
        <f t="shared" si="22"/>
        <v>0</v>
      </c>
      <c r="X70" s="112">
        <f t="shared" si="23"/>
        <v>0</v>
      </c>
      <c r="Y70" s="112">
        <f t="shared" si="24"/>
        <v>33.40380549682875</v>
      </c>
      <c r="Z70" s="112">
        <f t="shared" si="25"/>
        <v>0</v>
      </c>
      <c r="AA70" s="112">
        <f t="shared" si="26"/>
        <v>0.6550768455530361</v>
      </c>
      <c r="AB70" s="112">
        <f t="shared" si="27"/>
        <v>0</v>
      </c>
      <c r="AC70" s="116">
        <f t="shared" si="28"/>
        <v>1.5671493751239833</v>
      </c>
    </row>
    <row r="71" spans="1:29" ht="12">
      <c r="A71" s="80" t="s">
        <v>206</v>
      </c>
      <c r="B71" s="80">
        <v>0</v>
      </c>
      <c r="C71" s="81">
        <v>0</v>
      </c>
      <c r="D71" s="84">
        <v>2.6</v>
      </c>
      <c r="E71" s="81">
        <v>0</v>
      </c>
      <c r="F71" s="81">
        <v>0</v>
      </c>
      <c r="G71" s="84">
        <v>147.3</v>
      </c>
      <c r="H71" s="86">
        <v>2.6</v>
      </c>
      <c r="I71" s="81">
        <v>0</v>
      </c>
      <c r="J71" s="84">
        <v>7.9</v>
      </c>
      <c r="K71" s="84">
        <v>160.5</v>
      </c>
      <c r="L71" s="81">
        <v>0</v>
      </c>
      <c r="M71" s="81">
        <v>0</v>
      </c>
      <c r="N71" s="85">
        <f t="shared" si="16"/>
        <v>320.9</v>
      </c>
      <c r="P71" s="80" t="s">
        <v>206</v>
      </c>
      <c r="Q71" s="80">
        <v>0</v>
      </c>
      <c r="R71" s="81">
        <v>0</v>
      </c>
      <c r="S71" s="112">
        <f t="shared" si="18"/>
        <v>4.276315789473684</v>
      </c>
      <c r="T71" s="112">
        <f t="shared" si="19"/>
        <v>0</v>
      </c>
      <c r="U71" s="112">
        <f t="shared" si="20"/>
        <v>0</v>
      </c>
      <c r="V71" s="112">
        <f t="shared" si="21"/>
        <v>15.35174570088588</v>
      </c>
      <c r="W71" s="112">
        <f t="shared" si="22"/>
        <v>16.666666666666668</v>
      </c>
      <c r="X71" s="112">
        <f t="shared" si="23"/>
        <v>0</v>
      </c>
      <c r="Y71" s="112">
        <f t="shared" si="24"/>
        <v>16.701902748414376</v>
      </c>
      <c r="Z71" s="112">
        <f t="shared" si="25"/>
        <v>76.31954350927246</v>
      </c>
      <c r="AA71" s="112">
        <f t="shared" si="26"/>
        <v>0</v>
      </c>
      <c r="AB71" s="112">
        <f t="shared" si="27"/>
        <v>0</v>
      </c>
      <c r="AC71" s="116">
        <f t="shared" si="28"/>
        <v>15.91450109105336</v>
      </c>
    </row>
    <row r="72" spans="1:29" ht="12">
      <c r="A72" s="80" t="s">
        <v>207</v>
      </c>
      <c r="B72" s="80">
        <v>0</v>
      </c>
      <c r="C72" s="81">
        <v>0</v>
      </c>
      <c r="D72" s="81">
        <v>0</v>
      </c>
      <c r="E72" s="82">
        <v>7.9</v>
      </c>
      <c r="F72" s="81">
        <v>0</v>
      </c>
      <c r="G72" s="84">
        <v>228.9</v>
      </c>
      <c r="H72" s="86">
        <v>2.6</v>
      </c>
      <c r="I72" s="84">
        <v>15.8</v>
      </c>
      <c r="J72" s="84">
        <v>2.6</v>
      </c>
      <c r="K72" s="84">
        <v>10.5</v>
      </c>
      <c r="L72" s="84">
        <v>286.8</v>
      </c>
      <c r="M72" s="81">
        <v>0</v>
      </c>
      <c r="N72" s="85">
        <f t="shared" si="16"/>
        <v>555.1</v>
      </c>
      <c r="P72" s="80" t="s">
        <v>207</v>
      </c>
      <c r="Q72" s="80">
        <v>0</v>
      </c>
      <c r="R72" s="81">
        <v>0</v>
      </c>
      <c r="S72" s="112">
        <f t="shared" si="18"/>
        <v>0</v>
      </c>
      <c r="T72" s="112">
        <f t="shared" si="19"/>
        <v>15.01901140684411</v>
      </c>
      <c r="U72" s="112">
        <f t="shared" si="20"/>
        <v>0</v>
      </c>
      <c r="V72" s="112">
        <f t="shared" si="21"/>
        <v>23.856175091193332</v>
      </c>
      <c r="W72" s="112">
        <f t="shared" si="22"/>
        <v>16.666666666666668</v>
      </c>
      <c r="X72" s="112">
        <f t="shared" si="23"/>
        <v>6.905594405594405</v>
      </c>
      <c r="Y72" s="112">
        <f t="shared" si="24"/>
        <v>5.496828752642706</v>
      </c>
      <c r="Z72" s="112">
        <f t="shared" si="25"/>
        <v>4.992867332382311</v>
      </c>
      <c r="AA72" s="112">
        <f t="shared" si="26"/>
        <v>72.26001511715798</v>
      </c>
      <c r="AB72" s="112">
        <f t="shared" si="27"/>
        <v>0</v>
      </c>
      <c r="AC72" s="116">
        <f t="shared" si="28"/>
        <v>27.529260067446938</v>
      </c>
    </row>
    <row r="73" spans="1:29" ht="15" customHeight="1">
      <c r="A73" s="88" t="s">
        <v>216</v>
      </c>
      <c r="C73" s="89">
        <v>0</v>
      </c>
      <c r="D73" s="89">
        <v>0</v>
      </c>
      <c r="E73" s="89">
        <v>0</v>
      </c>
      <c r="F73" s="89">
        <v>0</v>
      </c>
      <c r="G73" s="120">
        <f aca="true" t="shared" si="29" ref="G73:N73">SUM(G14:G24)</f>
        <v>31.300000000000008</v>
      </c>
      <c r="H73" s="120">
        <f t="shared" si="29"/>
        <v>2.6</v>
      </c>
      <c r="I73" s="120">
        <f t="shared" si="29"/>
        <v>2.6</v>
      </c>
      <c r="J73" s="89">
        <v>0</v>
      </c>
      <c r="K73" s="120">
        <f t="shared" si="29"/>
        <v>2.6</v>
      </c>
      <c r="L73" s="120">
        <f t="shared" si="29"/>
        <v>5.2</v>
      </c>
      <c r="M73" s="120">
        <f t="shared" si="29"/>
        <v>5.3</v>
      </c>
      <c r="N73" s="121">
        <f t="shared" si="29"/>
        <v>49.60000000000001</v>
      </c>
      <c r="P73" s="88" t="s">
        <v>216</v>
      </c>
      <c r="Q73" s="88"/>
      <c r="R73" s="120">
        <f>SUM(R14:R24)</f>
        <v>0</v>
      </c>
      <c r="S73" s="113">
        <f t="shared" si="18"/>
        <v>0</v>
      </c>
      <c r="T73" s="113">
        <f t="shared" si="19"/>
        <v>0</v>
      </c>
      <c r="U73" s="113">
        <f t="shared" si="20"/>
        <v>0</v>
      </c>
      <c r="V73" s="113">
        <f t="shared" si="21"/>
        <v>3.2621156852527373</v>
      </c>
      <c r="W73" s="113">
        <f t="shared" si="22"/>
        <v>16.666666666666668</v>
      </c>
      <c r="X73" s="113">
        <f t="shared" si="23"/>
        <v>1.1363636363636365</v>
      </c>
      <c r="Y73" s="113">
        <f t="shared" si="24"/>
        <v>0</v>
      </c>
      <c r="Z73" s="113">
        <f t="shared" si="25"/>
        <v>1.236329053732763</v>
      </c>
      <c r="AA73" s="113">
        <f t="shared" si="26"/>
        <v>1.3101536911060723</v>
      </c>
      <c r="AB73" s="113">
        <f t="shared" si="27"/>
        <v>50.476190476190474</v>
      </c>
      <c r="AC73" s="117">
        <f t="shared" si="28"/>
        <v>2.4598293989287843</v>
      </c>
    </row>
    <row r="74" spans="1:29" ht="24">
      <c r="A74" s="125" t="s">
        <v>217</v>
      </c>
      <c r="B74" s="125"/>
      <c r="C74" s="122">
        <v>0</v>
      </c>
      <c r="D74" s="122">
        <v>0</v>
      </c>
      <c r="E74" s="123">
        <f aca="true" t="shared" si="30" ref="E74:N74">SUM(E25:E28)</f>
        <v>5.3</v>
      </c>
      <c r="F74" s="122">
        <v>0</v>
      </c>
      <c r="G74" s="123">
        <f t="shared" si="30"/>
        <v>45.1</v>
      </c>
      <c r="H74" s="122">
        <v>0</v>
      </c>
      <c r="I74" s="123">
        <f t="shared" si="30"/>
        <v>10.5</v>
      </c>
      <c r="J74" s="123">
        <f t="shared" si="30"/>
        <v>2.6</v>
      </c>
      <c r="K74" s="122">
        <v>0</v>
      </c>
      <c r="L74" s="123">
        <f t="shared" si="30"/>
        <v>18.4</v>
      </c>
      <c r="M74" s="122">
        <v>0</v>
      </c>
      <c r="N74" s="124">
        <f t="shared" si="30"/>
        <v>81.89999999999999</v>
      </c>
      <c r="P74" s="125" t="s">
        <v>217</v>
      </c>
      <c r="Q74" s="125"/>
      <c r="R74" s="123">
        <f>SUM(R25:R28)</f>
        <v>0</v>
      </c>
      <c r="S74" s="132">
        <f t="shared" si="18"/>
        <v>0</v>
      </c>
      <c r="T74" s="132">
        <f t="shared" si="19"/>
        <v>10.076045627376425</v>
      </c>
      <c r="U74" s="132">
        <f t="shared" si="20"/>
        <v>0</v>
      </c>
      <c r="V74" s="132">
        <f t="shared" si="21"/>
        <v>4.700364773319437</v>
      </c>
      <c r="W74" s="132">
        <f t="shared" si="22"/>
        <v>0</v>
      </c>
      <c r="X74" s="132">
        <f t="shared" si="23"/>
        <v>4.589160839160839</v>
      </c>
      <c r="Y74" s="132">
        <f t="shared" si="24"/>
        <v>5.496828752642706</v>
      </c>
      <c r="Z74" s="132">
        <f t="shared" si="25"/>
        <v>0</v>
      </c>
      <c r="AA74" s="132">
        <f t="shared" si="26"/>
        <v>4.635928445452255</v>
      </c>
      <c r="AB74" s="132">
        <f t="shared" si="27"/>
        <v>0</v>
      </c>
      <c r="AC74" s="133">
        <f t="shared" si="28"/>
        <v>4.061694108311842</v>
      </c>
    </row>
    <row r="75" spans="1:29" ht="12">
      <c r="A75" s="99" t="s">
        <v>219</v>
      </c>
      <c r="B75" s="103"/>
      <c r="C75" s="100">
        <v>0</v>
      </c>
      <c r="D75" s="126">
        <f aca="true" t="shared" si="31" ref="D75:N75">SUM(D29:D38)</f>
        <v>2.6</v>
      </c>
      <c r="E75" s="100">
        <v>0</v>
      </c>
      <c r="F75" s="126">
        <f t="shared" si="31"/>
        <v>2.6</v>
      </c>
      <c r="G75" s="126">
        <f t="shared" si="31"/>
        <v>26.000000000000004</v>
      </c>
      <c r="H75" s="100">
        <v>0</v>
      </c>
      <c r="I75" s="100">
        <v>0</v>
      </c>
      <c r="J75" s="126">
        <f t="shared" si="31"/>
        <v>2.6</v>
      </c>
      <c r="K75" s="126">
        <f t="shared" si="31"/>
        <v>2.6</v>
      </c>
      <c r="L75" s="100">
        <v>0</v>
      </c>
      <c r="M75" s="100">
        <v>0</v>
      </c>
      <c r="N75" s="127">
        <f t="shared" si="31"/>
        <v>36.40000000000001</v>
      </c>
      <c r="P75" s="99" t="s">
        <v>219</v>
      </c>
      <c r="Q75" s="103"/>
      <c r="R75" s="126">
        <f>SUM(R29:R38)</f>
        <v>0</v>
      </c>
      <c r="S75" s="115">
        <f t="shared" si="18"/>
        <v>4.276315789473684</v>
      </c>
      <c r="T75" s="115">
        <f t="shared" si="19"/>
        <v>0</v>
      </c>
      <c r="U75" s="115">
        <f t="shared" si="20"/>
        <v>7.624633431085044</v>
      </c>
      <c r="V75" s="115">
        <f t="shared" si="21"/>
        <v>2.709744658676395</v>
      </c>
      <c r="W75" s="115">
        <f t="shared" si="22"/>
        <v>0</v>
      </c>
      <c r="X75" s="115">
        <f t="shared" si="23"/>
        <v>0</v>
      </c>
      <c r="Y75" s="115">
        <f t="shared" si="24"/>
        <v>5.496828752642706</v>
      </c>
      <c r="Z75" s="115">
        <f t="shared" si="25"/>
        <v>1.236329053732763</v>
      </c>
      <c r="AA75" s="115">
        <f t="shared" si="26"/>
        <v>0</v>
      </c>
      <c r="AB75" s="115">
        <f t="shared" si="27"/>
        <v>0</v>
      </c>
      <c r="AC75" s="119">
        <f t="shared" si="28"/>
        <v>1.8051973814719309</v>
      </c>
    </row>
    <row r="76" spans="1:29" ht="12">
      <c r="A76" s="108" t="s">
        <v>220</v>
      </c>
      <c r="B76" s="108"/>
      <c r="C76" s="105">
        <v>0</v>
      </c>
      <c r="D76" s="128">
        <f aca="true" t="shared" si="32" ref="D76:N76">SUM(D39:D60)</f>
        <v>2.6</v>
      </c>
      <c r="E76" s="128">
        <f t="shared" si="32"/>
        <v>2.6</v>
      </c>
      <c r="F76" s="128">
        <f t="shared" si="32"/>
        <v>0</v>
      </c>
      <c r="G76" s="128">
        <f t="shared" si="32"/>
        <v>59.90000000000002</v>
      </c>
      <c r="H76" s="105">
        <v>0</v>
      </c>
      <c r="I76" s="128">
        <f t="shared" si="32"/>
        <v>2.6</v>
      </c>
      <c r="J76" s="128">
        <f t="shared" si="32"/>
        <v>2.6</v>
      </c>
      <c r="K76" s="128">
        <f t="shared" si="32"/>
        <v>0</v>
      </c>
      <c r="L76" s="128">
        <f t="shared" si="32"/>
        <v>5.2</v>
      </c>
      <c r="M76" s="105">
        <v>0</v>
      </c>
      <c r="N76" s="129">
        <f t="shared" si="32"/>
        <v>75.49999999999999</v>
      </c>
      <c r="P76" s="108" t="s">
        <v>220</v>
      </c>
      <c r="Q76" s="108"/>
      <c r="R76" s="128">
        <f>SUM(R39:R60)</f>
        <v>0</v>
      </c>
      <c r="S76" s="130">
        <f t="shared" si="18"/>
        <v>4.276315789473684</v>
      </c>
      <c r="T76" s="130">
        <f t="shared" si="19"/>
        <v>4.942965779467682</v>
      </c>
      <c r="U76" s="130">
        <f t="shared" si="20"/>
        <v>0</v>
      </c>
      <c r="V76" s="130">
        <f t="shared" si="21"/>
        <v>6.242834809796772</v>
      </c>
      <c r="W76" s="130">
        <f t="shared" si="22"/>
        <v>0</v>
      </c>
      <c r="X76" s="130">
        <f t="shared" si="23"/>
        <v>1.1363636363636365</v>
      </c>
      <c r="Y76" s="130">
        <f t="shared" si="24"/>
        <v>5.496828752642706</v>
      </c>
      <c r="Z76" s="130">
        <f t="shared" si="25"/>
        <v>0</v>
      </c>
      <c r="AA76" s="130">
        <f t="shared" si="26"/>
        <v>1.3101536911060723</v>
      </c>
      <c r="AB76" s="130">
        <f t="shared" si="27"/>
        <v>0</v>
      </c>
      <c r="AC76" s="131">
        <f t="shared" si="28"/>
        <v>3.744296766514579</v>
      </c>
    </row>
    <row r="77" spans="1:29" ht="12">
      <c r="A77" s="110" t="s">
        <v>1</v>
      </c>
      <c r="B77" s="110"/>
      <c r="C77" s="111">
        <f>SUM(C64:C76)</f>
        <v>0</v>
      </c>
      <c r="D77" s="111">
        <f aca="true" t="shared" si="33" ref="D77:N77">SUM(D64:D76)</f>
        <v>60.800000000000004</v>
      </c>
      <c r="E77" s="111">
        <f t="shared" si="33"/>
        <v>52.599999999999994</v>
      </c>
      <c r="F77" s="111">
        <f t="shared" si="33"/>
        <v>34.1</v>
      </c>
      <c r="G77" s="111">
        <f t="shared" si="33"/>
        <v>959.4999999999999</v>
      </c>
      <c r="H77" s="111">
        <f t="shared" si="33"/>
        <v>15.6</v>
      </c>
      <c r="I77" s="111">
        <f t="shared" si="33"/>
        <v>228.8</v>
      </c>
      <c r="J77" s="111">
        <f t="shared" si="33"/>
        <v>47.300000000000004</v>
      </c>
      <c r="K77" s="111">
        <f t="shared" si="33"/>
        <v>210.29999999999998</v>
      </c>
      <c r="L77" s="111">
        <f t="shared" si="33"/>
        <v>396.9</v>
      </c>
      <c r="M77" s="111">
        <f t="shared" si="33"/>
        <v>10.5</v>
      </c>
      <c r="N77" s="111">
        <f t="shared" si="33"/>
        <v>2016.4</v>
      </c>
      <c r="P77" s="110" t="s">
        <v>1</v>
      </c>
      <c r="Q77" s="110"/>
      <c r="R77" s="111">
        <f aca="true" t="shared" si="34" ref="R77:AC77">SUM(R64:R76)</f>
        <v>0</v>
      </c>
      <c r="S77" s="111">
        <f t="shared" si="34"/>
        <v>99.99999999999999</v>
      </c>
      <c r="T77" s="111">
        <f t="shared" si="34"/>
        <v>100.00000000000001</v>
      </c>
      <c r="U77" s="111">
        <f t="shared" si="34"/>
        <v>99.99999999999999</v>
      </c>
      <c r="V77" s="111">
        <f t="shared" si="34"/>
        <v>100.00000000000001</v>
      </c>
      <c r="W77" s="111">
        <f t="shared" si="34"/>
        <v>100.00000000000001</v>
      </c>
      <c r="X77" s="111">
        <f t="shared" si="34"/>
        <v>100</v>
      </c>
      <c r="Y77" s="111">
        <f t="shared" si="34"/>
        <v>99.99999999999997</v>
      </c>
      <c r="Z77" s="111">
        <f t="shared" si="34"/>
        <v>100</v>
      </c>
      <c r="AA77" s="111">
        <f t="shared" si="34"/>
        <v>99.99999999999999</v>
      </c>
      <c r="AB77" s="111">
        <f t="shared" si="34"/>
        <v>100</v>
      </c>
      <c r="AC77" s="111">
        <f t="shared" si="34"/>
        <v>100</v>
      </c>
    </row>
    <row r="78" spans="1:29" ht="11.25" customHeight="1">
      <c r="A78" s="165" t="s">
        <v>39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P78" s="165" t="s">
        <v>39</v>
      </c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</row>
    <row r="79" spans="1:29" ht="11.25" customHeight="1">
      <c r="A79" s="165" t="s">
        <v>221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P79" s="165" t="s">
        <v>222</v>
      </c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</row>
    <row r="80" spans="1:29" ht="30" customHeight="1">
      <c r="A80" s="164" t="s">
        <v>218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P80" s="164" t="s">
        <v>218</v>
      </c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15" ht="12">
      <c r="A81" s="136"/>
      <c r="B81" s="136"/>
      <c r="C81" s="15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ht="12">
      <c r="A82" s="136"/>
      <c r="B82" s="136"/>
      <c r="C82" s="15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57"/>
    </row>
    <row r="83" spans="1:15" ht="12">
      <c r="A83" s="136"/>
      <c r="B83" s="136"/>
      <c r="C83" s="15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57"/>
    </row>
    <row r="84" spans="1:15" ht="12">
      <c r="A84" s="136"/>
      <c r="B84" s="136"/>
      <c r="C84" s="15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57"/>
    </row>
    <row r="85" spans="1:15" ht="12">
      <c r="A85" s="136"/>
      <c r="B85" s="136"/>
      <c r="C85" s="15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57"/>
    </row>
    <row r="86" spans="1:15" ht="12">
      <c r="A86" s="136"/>
      <c r="B86" s="136"/>
      <c r="C86" s="15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57"/>
    </row>
    <row r="87" spans="1:15" ht="12">
      <c r="A87" s="136"/>
      <c r="B87" s="136"/>
      <c r="C87" s="15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57"/>
    </row>
    <row r="88" spans="1:15" ht="12">
      <c r="A88" s="136"/>
      <c r="B88" s="136"/>
      <c r="C88" s="15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</row>
    <row r="89" spans="1:15" ht="12">
      <c r="A89" s="136"/>
      <c r="B89" s="136"/>
      <c r="C89" s="15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</row>
    <row r="90" spans="1:15" ht="12">
      <c r="A90" s="136"/>
      <c r="B90" s="136"/>
      <c r="C90" s="15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</row>
  </sheetData>
  <sheetProtection/>
  <mergeCells count="12">
    <mergeCell ref="P78:AC78"/>
    <mergeCell ref="C3:N3"/>
    <mergeCell ref="A78:N78"/>
    <mergeCell ref="A1:N1"/>
    <mergeCell ref="A3:A4"/>
    <mergeCell ref="P1:AC1"/>
    <mergeCell ref="P3:P4"/>
    <mergeCell ref="R3:AC3"/>
    <mergeCell ref="A80:N80"/>
    <mergeCell ref="P80:AC80"/>
    <mergeCell ref="A79:N79"/>
    <mergeCell ref="P79:AC79"/>
  </mergeCells>
  <printOptions/>
  <pageMargins left="0.7" right="0.7" top="0.75" bottom="0.75" header="0.3" footer="0.3"/>
  <pageSetup horizontalDpi="600" verticalDpi="600" orientation="portrait" paperSize="9" r:id="rId1"/>
  <ignoredErrors>
    <ignoredError sqref="D76:G76 N67 N7:N8 E74 G73:I73 G74 D75 F75:G75 I76:K76 J74:J75 I74 K73:L73 M73 L74 L76 K75 N5:N6 R73:R76" formulaRange="1"/>
    <ignoredError sqref="W6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97" zoomScaleNormal="97" zoomScalePageLayoutView="0" workbookViewId="0" topLeftCell="A1">
      <selection activeCell="H18" sqref="H18"/>
    </sheetView>
  </sheetViews>
  <sheetFormatPr defaultColWidth="8.7109375" defaultRowHeight="12.75"/>
  <cols>
    <col min="1" max="1" width="5.28125" style="10" customWidth="1"/>
    <col min="2" max="2" width="34.7109375" style="2" customWidth="1"/>
    <col min="3" max="3" width="25.57421875" style="2" hidden="1" customWidth="1"/>
    <col min="4" max="4" width="13.00390625" style="57" customWidth="1"/>
    <col min="5" max="5" width="13.00390625" style="9" customWidth="1"/>
    <col min="6" max="14" width="22.57421875" style="10" customWidth="1"/>
    <col min="15" max="16384" width="8.7109375" style="10" customWidth="1"/>
  </cols>
  <sheetData>
    <row r="1" spans="2:5" s="1" customFormat="1" ht="39.75" customHeight="1">
      <c r="B1" s="147" t="s">
        <v>229</v>
      </c>
      <c r="C1" s="147"/>
      <c r="D1" s="147"/>
      <c r="E1" s="147"/>
    </row>
    <row r="2" spans="2:3" ht="12">
      <c r="B2" s="3"/>
      <c r="C2" s="3"/>
    </row>
    <row r="3" spans="2:5" s="5" customFormat="1" ht="21" customHeight="1">
      <c r="B3" s="134" t="s">
        <v>181</v>
      </c>
      <c r="C3" s="134"/>
      <c r="D3" s="26" t="s">
        <v>227</v>
      </c>
      <c r="E3" s="26" t="s">
        <v>228</v>
      </c>
    </row>
    <row r="4" spans="1:5" ht="15" customHeight="1">
      <c r="A4" s="10">
        <v>1</v>
      </c>
      <c r="B4" s="80" t="s">
        <v>207</v>
      </c>
      <c r="C4" s="80">
        <v>0</v>
      </c>
      <c r="D4" s="142">
        <v>318.37</v>
      </c>
      <c r="E4" s="140">
        <f aca="true" t="shared" si="0" ref="E4:E35">D4/$D$60*100</f>
        <v>26.249093067739487</v>
      </c>
    </row>
    <row r="5" spans="1:5" ht="15" customHeight="1">
      <c r="A5" s="10">
        <v>1</v>
      </c>
      <c r="B5" s="80" t="s">
        <v>204</v>
      </c>
      <c r="C5" s="80">
        <v>0</v>
      </c>
      <c r="D5" s="142">
        <v>226.28</v>
      </c>
      <c r="E5" s="140">
        <f t="shared" si="0"/>
        <v>18.656421080403593</v>
      </c>
    </row>
    <row r="6" spans="1:5" ht="15" customHeight="1">
      <c r="A6" s="10">
        <v>1</v>
      </c>
      <c r="B6" s="80" t="s">
        <v>206</v>
      </c>
      <c r="C6" s="80">
        <v>0</v>
      </c>
      <c r="D6" s="142">
        <v>194.71</v>
      </c>
      <c r="E6" s="140">
        <f t="shared" si="0"/>
        <v>16.053525493041292</v>
      </c>
    </row>
    <row r="7" spans="1:5" ht="15" customHeight="1">
      <c r="A7" s="10">
        <v>1</v>
      </c>
      <c r="B7" s="80" t="s">
        <v>199</v>
      </c>
      <c r="C7" s="80">
        <v>0</v>
      </c>
      <c r="D7" s="142">
        <v>152.61</v>
      </c>
      <c r="E7" s="140">
        <f t="shared" si="0"/>
        <v>12.582448387309494</v>
      </c>
    </row>
    <row r="8" spans="1:5" ht="15" customHeight="1">
      <c r="A8" s="10">
        <v>1</v>
      </c>
      <c r="B8" s="80" t="s">
        <v>201</v>
      </c>
      <c r="C8" s="80">
        <v>0</v>
      </c>
      <c r="D8" s="143">
        <v>52.62</v>
      </c>
      <c r="E8" s="140">
        <f t="shared" si="0"/>
        <v>4.338434140228199</v>
      </c>
    </row>
    <row r="9" spans="1:5" ht="15" customHeight="1">
      <c r="A9" s="10">
        <v>1</v>
      </c>
      <c r="B9" s="80" t="s">
        <v>202</v>
      </c>
      <c r="C9" s="80">
        <v>0</v>
      </c>
      <c r="D9" s="142">
        <v>42.09</v>
      </c>
      <c r="E9" s="140">
        <f t="shared" si="0"/>
        <v>3.4702526218587026</v>
      </c>
    </row>
    <row r="10" spans="1:5" ht="15" customHeight="1">
      <c r="A10" s="10">
        <v>1</v>
      </c>
      <c r="B10" s="80" t="s">
        <v>210</v>
      </c>
      <c r="C10" s="80">
        <v>0</v>
      </c>
      <c r="D10" s="142">
        <v>31.57</v>
      </c>
      <c r="E10" s="140">
        <f t="shared" si="0"/>
        <v>2.6028955873623008</v>
      </c>
    </row>
    <row r="11" spans="1:5" ht="15" customHeight="1">
      <c r="A11" s="10">
        <v>1</v>
      </c>
      <c r="B11" s="80" t="s">
        <v>205</v>
      </c>
      <c r="C11" s="80">
        <v>0</v>
      </c>
      <c r="D11" s="142">
        <v>21.04</v>
      </c>
      <c r="E11" s="140">
        <f t="shared" si="0"/>
        <v>1.7347140689928036</v>
      </c>
    </row>
    <row r="12" spans="1:5" ht="15" customHeight="1">
      <c r="A12" s="10">
        <v>1</v>
      </c>
      <c r="B12" s="80" t="s">
        <v>203</v>
      </c>
      <c r="C12" s="80">
        <v>0</v>
      </c>
      <c r="D12" s="142">
        <v>2.63</v>
      </c>
      <c r="E12" s="140">
        <f t="shared" si="0"/>
        <v>0.21683925862410044</v>
      </c>
    </row>
    <row r="13" spans="1:5" ht="15" customHeight="1">
      <c r="A13" s="10">
        <v>2</v>
      </c>
      <c r="B13" s="88" t="s">
        <v>162</v>
      </c>
      <c r="C13" s="88">
        <v>1</v>
      </c>
      <c r="D13" s="142">
        <v>5.26</v>
      </c>
      <c r="E13" s="140">
        <f t="shared" si="0"/>
        <v>0.4336785172482009</v>
      </c>
    </row>
    <row r="14" spans="1:5" ht="15" customHeight="1">
      <c r="A14" s="10">
        <v>2</v>
      </c>
      <c r="B14" s="88" t="s">
        <v>211</v>
      </c>
      <c r="C14" s="88">
        <v>1</v>
      </c>
      <c r="D14" s="142">
        <v>5.26</v>
      </c>
      <c r="E14" s="140">
        <f t="shared" si="0"/>
        <v>0.4336785172482009</v>
      </c>
    </row>
    <row r="15" spans="1:5" ht="15" customHeight="1">
      <c r="A15" s="10">
        <v>2</v>
      </c>
      <c r="B15" s="88" t="s">
        <v>158</v>
      </c>
      <c r="C15" s="88">
        <v>1</v>
      </c>
      <c r="D15" s="142">
        <v>2.63</v>
      </c>
      <c r="E15" s="140">
        <f t="shared" si="0"/>
        <v>0.21683925862410044</v>
      </c>
    </row>
    <row r="16" spans="1:5" ht="15" customHeight="1">
      <c r="A16" s="10">
        <v>2</v>
      </c>
      <c r="B16" s="88" t="s">
        <v>182</v>
      </c>
      <c r="C16" s="88">
        <v>1</v>
      </c>
      <c r="D16" s="142">
        <v>2.63</v>
      </c>
      <c r="E16" s="140">
        <f t="shared" si="0"/>
        <v>0.21683925862410044</v>
      </c>
    </row>
    <row r="17" spans="1:5" ht="15" customHeight="1">
      <c r="A17" s="10">
        <v>2</v>
      </c>
      <c r="B17" s="88" t="s">
        <v>160</v>
      </c>
      <c r="C17" s="88">
        <v>1</v>
      </c>
      <c r="D17" s="142">
        <v>2.63</v>
      </c>
      <c r="E17" s="140">
        <f t="shared" si="0"/>
        <v>0.21683925862410044</v>
      </c>
    </row>
    <row r="18" spans="1:6" ht="15" customHeight="1">
      <c r="A18" s="22">
        <v>2</v>
      </c>
      <c r="B18" s="88" t="s">
        <v>161</v>
      </c>
      <c r="C18" s="88">
        <v>1</v>
      </c>
      <c r="D18" s="142">
        <v>2.63</v>
      </c>
      <c r="E18" s="140">
        <f t="shared" si="0"/>
        <v>0.21683925862410044</v>
      </c>
      <c r="F18" s="22"/>
    </row>
    <row r="19" spans="1:6" ht="15" customHeight="1">
      <c r="A19" s="22">
        <v>2</v>
      </c>
      <c r="B19" s="88" t="s">
        <v>166</v>
      </c>
      <c r="C19" s="88">
        <v>1</v>
      </c>
      <c r="D19" s="142">
        <v>2.63</v>
      </c>
      <c r="E19" s="140">
        <f t="shared" si="0"/>
        <v>0.21683925862410044</v>
      </c>
      <c r="F19" s="22"/>
    </row>
    <row r="20" spans="1:5" ht="15" customHeight="1">
      <c r="A20" s="10">
        <v>2</v>
      </c>
      <c r="B20" s="88" t="s">
        <v>175</v>
      </c>
      <c r="C20" s="88">
        <v>1</v>
      </c>
      <c r="D20" s="142">
        <v>2.63</v>
      </c>
      <c r="E20" s="140">
        <f t="shared" si="0"/>
        <v>0.21683925862410044</v>
      </c>
    </row>
    <row r="21" spans="1:6" s="22" customFormat="1" ht="12.75" customHeight="1">
      <c r="A21" s="10">
        <v>2</v>
      </c>
      <c r="B21" s="88" t="s">
        <v>168</v>
      </c>
      <c r="C21" s="88">
        <v>1</v>
      </c>
      <c r="D21" s="142">
        <v>2.63</v>
      </c>
      <c r="E21" s="140">
        <f t="shared" si="0"/>
        <v>0.21683925862410044</v>
      </c>
      <c r="F21" s="10"/>
    </row>
    <row r="22" spans="1:6" s="22" customFormat="1" ht="12" customHeight="1">
      <c r="A22" s="10">
        <v>2</v>
      </c>
      <c r="B22" s="88" t="s">
        <v>171</v>
      </c>
      <c r="C22" s="88">
        <v>1</v>
      </c>
      <c r="D22" s="142">
        <v>2.63</v>
      </c>
      <c r="E22" s="140">
        <f t="shared" si="0"/>
        <v>0.21683925862410044</v>
      </c>
      <c r="F22" s="10"/>
    </row>
    <row r="23" spans="1:5" ht="12">
      <c r="A23" s="10">
        <v>2</v>
      </c>
      <c r="B23" s="88" t="s">
        <v>178</v>
      </c>
      <c r="C23" s="88">
        <v>1</v>
      </c>
      <c r="D23" s="142">
        <v>2.63</v>
      </c>
      <c r="E23" s="140">
        <f t="shared" si="0"/>
        <v>0.21683925862410044</v>
      </c>
    </row>
    <row r="24" spans="1:5" ht="12">
      <c r="A24" s="10">
        <v>3</v>
      </c>
      <c r="B24" s="94" t="s">
        <v>155</v>
      </c>
      <c r="C24" s="94">
        <v>2</v>
      </c>
      <c r="D24" s="142">
        <v>34.2</v>
      </c>
      <c r="E24" s="140">
        <f t="shared" si="0"/>
        <v>2.8197348459864013</v>
      </c>
    </row>
    <row r="25" spans="1:5" ht="12">
      <c r="A25" s="10">
        <v>3</v>
      </c>
      <c r="B25" s="94" t="s">
        <v>172</v>
      </c>
      <c r="C25" s="94">
        <v>2</v>
      </c>
      <c r="D25" s="142">
        <v>10.52</v>
      </c>
      <c r="E25" s="140">
        <f t="shared" si="0"/>
        <v>0.8673570344964018</v>
      </c>
    </row>
    <row r="26" spans="1:5" ht="12" customHeight="1">
      <c r="A26" s="10">
        <v>3</v>
      </c>
      <c r="B26" s="94" t="s">
        <v>176</v>
      </c>
      <c r="C26" s="94">
        <v>2</v>
      </c>
      <c r="D26" s="142">
        <v>2.63</v>
      </c>
      <c r="E26" s="140">
        <f t="shared" si="0"/>
        <v>0.21683925862410044</v>
      </c>
    </row>
    <row r="27" spans="1:5" ht="12" customHeight="1">
      <c r="A27" s="10">
        <v>3</v>
      </c>
      <c r="B27" s="94" t="s">
        <v>177</v>
      </c>
      <c r="C27" s="94">
        <v>2</v>
      </c>
      <c r="D27" s="142">
        <v>2.63</v>
      </c>
      <c r="E27" s="140">
        <f t="shared" si="0"/>
        <v>0.21683925862410044</v>
      </c>
    </row>
    <row r="28" spans="1:6" ht="12" customHeight="1">
      <c r="A28" s="9">
        <v>4</v>
      </c>
      <c r="B28" s="99" t="s">
        <v>208</v>
      </c>
      <c r="C28" s="99">
        <v>3</v>
      </c>
      <c r="D28" s="142">
        <v>2.63</v>
      </c>
      <c r="E28" s="140">
        <f t="shared" si="0"/>
        <v>0.21683925862410044</v>
      </c>
      <c r="F28" s="9"/>
    </row>
    <row r="29" spans="1:5" s="9" customFormat="1" ht="12" customHeight="1">
      <c r="A29" s="9">
        <v>4</v>
      </c>
      <c r="B29" s="99" t="s">
        <v>153</v>
      </c>
      <c r="C29" s="99">
        <v>3</v>
      </c>
      <c r="D29" s="142">
        <v>2.63</v>
      </c>
      <c r="E29" s="140">
        <f t="shared" si="0"/>
        <v>0.21683925862410044</v>
      </c>
    </row>
    <row r="30" spans="1:5" s="9" customFormat="1" ht="12" customHeight="1">
      <c r="A30" s="9">
        <v>4</v>
      </c>
      <c r="B30" s="103" t="s">
        <v>154</v>
      </c>
      <c r="C30" s="103">
        <v>3</v>
      </c>
      <c r="D30" s="142">
        <v>2.63</v>
      </c>
      <c r="E30" s="140">
        <f t="shared" si="0"/>
        <v>0.21683925862410044</v>
      </c>
    </row>
    <row r="31" spans="1:5" s="9" customFormat="1" ht="12" customHeight="1">
      <c r="A31" s="9">
        <v>4</v>
      </c>
      <c r="B31" s="103" t="s">
        <v>156</v>
      </c>
      <c r="C31" s="103">
        <v>3</v>
      </c>
      <c r="D31" s="142">
        <v>2.63</v>
      </c>
      <c r="E31" s="140">
        <f t="shared" si="0"/>
        <v>0.21683925862410044</v>
      </c>
    </row>
    <row r="32" spans="1:5" s="9" customFormat="1" ht="12" customHeight="1">
      <c r="A32" s="9">
        <v>4</v>
      </c>
      <c r="B32" s="103" t="s">
        <v>159</v>
      </c>
      <c r="C32" s="103">
        <v>3</v>
      </c>
      <c r="D32" s="142">
        <v>2.63</v>
      </c>
      <c r="E32" s="140">
        <f t="shared" si="0"/>
        <v>0.21683925862410044</v>
      </c>
    </row>
    <row r="33" spans="1:5" s="9" customFormat="1" ht="12" customHeight="1">
      <c r="A33" s="9">
        <v>4</v>
      </c>
      <c r="B33" s="103" t="s">
        <v>163</v>
      </c>
      <c r="C33" s="103">
        <v>3</v>
      </c>
      <c r="D33" s="142">
        <v>2.63</v>
      </c>
      <c r="E33" s="140">
        <f t="shared" si="0"/>
        <v>0.21683925862410044</v>
      </c>
    </row>
    <row r="34" spans="1:5" s="9" customFormat="1" ht="12.75" customHeight="1">
      <c r="A34" s="9">
        <v>4</v>
      </c>
      <c r="B34" s="103" t="s">
        <v>164</v>
      </c>
      <c r="C34" s="103">
        <v>3</v>
      </c>
      <c r="D34" s="142">
        <v>2.63</v>
      </c>
      <c r="E34" s="140">
        <f t="shared" si="0"/>
        <v>0.21683925862410044</v>
      </c>
    </row>
    <row r="35" spans="1:5" s="9" customFormat="1" ht="12" customHeight="1">
      <c r="A35" s="9">
        <v>4</v>
      </c>
      <c r="B35" s="103" t="s">
        <v>174</v>
      </c>
      <c r="C35" s="103">
        <v>3</v>
      </c>
      <c r="D35" s="142">
        <v>2.63</v>
      </c>
      <c r="E35" s="140">
        <f t="shared" si="0"/>
        <v>0.21683925862410044</v>
      </c>
    </row>
    <row r="36" spans="1:5" s="9" customFormat="1" ht="12" customHeight="1">
      <c r="A36" s="9">
        <v>4</v>
      </c>
      <c r="B36" s="103" t="s">
        <v>179</v>
      </c>
      <c r="C36" s="103">
        <v>3</v>
      </c>
      <c r="D36" s="142">
        <v>2.63</v>
      </c>
      <c r="E36" s="140">
        <f aca="true" t="shared" si="1" ref="E36:E60">D36/$D$60*100</f>
        <v>0.21683925862410044</v>
      </c>
    </row>
    <row r="37" spans="1:5" s="9" customFormat="1" ht="12" customHeight="1">
      <c r="A37" s="9">
        <v>4</v>
      </c>
      <c r="B37" s="103" t="s">
        <v>180</v>
      </c>
      <c r="C37" s="103">
        <v>3</v>
      </c>
      <c r="D37" s="142">
        <v>2.63</v>
      </c>
      <c r="E37" s="140">
        <f t="shared" si="1"/>
        <v>0.21683925862410044</v>
      </c>
    </row>
    <row r="38" spans="1:5" s="9" customFormat="1" ht="12" customHeight="1">
      <c r="A38" s="9">
        <v>5</v>
      </c>
      <c r="B38" s="104" t="s">
        <v>183</v>
      </c>
      <c r="C38" s="104">
        <v>4</v>
      </c>
      <c r="D38" s="142">
        <v>2.63</v>
      </c>
      <c r="E38" s="140">
        <f t="shared" si="1"/>
        <v>0.21683925862410044</v>
      </c>
    </row>
    <row r="39" spans="1:5" s="9" customFormat="1" ht="12" customHeight="1">
      <c r="A39" s="9">
        <v>5</v>
      </c>
      <c r="B39" s="104" t="s">
        <v>152</v>
      </c>
      <c r="C39" s="104">
        <v>4</v>
      </c>
      <c r="D39" s="142">
        <v>2.63</v>
      </c>
      <c r="E39" s="140">
        <f t="shared" si="1"/>
        <v>0.21683925862410044</v>
      </c>
    </row>
    <row r="40" spans="1:5" s="9" customFormat="1" ht="12" customHeight="1">
      <c r="A40" s="9">
        <v>5</v>
      </c>
      <c r="B40" s="108" t="s">
        <v>157</v>
      </c>
      <c r="C40" s="104">
        <v>4</v>
      </c>
      <c r="D40" s="142">
        <v>2.63</v>
      </c>
      <c r="E40" s="140">
        <f t="shared" si="1"/>
        <v>0.21683925862410044</v>
      </c>
    </row>
    <row r="41" spans="1:5" s="9" customFormat="1" ht="12" customHeight="1">
      <c r="A41" s="9">
        <v>5</v>
      </c>
      <c r="B41" s="108" t="s">
        <v>184</v>
      </c>
      <c r="C41" s="104">
        <v>4</v>
      </c>
      <c r="D41" s="142">
        <v>2.63</v>
      </c>
      <c r="E41" s="140">
        <f t="shared" si="1"/>
        <v>0.21683925862410044</v>
      </c>
    </row>
    <row r="42" spans="1:5" s="9" customFormat="1" ht="12" customHeight="1">
      <c r="A42" s="9">
        <v>5</v>
      </c>
      <c r="B42" s="108" t="s">
        <v>185</v>
      </c>
      <c r="C42" s="104">
        <v>4</v>
      </c>
      <c r="D42" s="142">
        <v>2.63</v>
      </c>
      <c r="E42" s="140">
        <f t="shared" si="1"/>
        <v>0.21683925862410044</v>
      </c>
    </row>
    <row r="43" spans="1:5" s="9" customFormat="1" ht="12" customHeight="1">
      <c r="A43" s="9">
        <v>5</v>
      </c>
      <c r="B43" s="108" t="s">
        <v>186</v>
      </c>
      <c r="C43" s="104">
        <v>4</v>
      </c>
      <c r="D43" s="142">
        <v>2.63</v>
      </c>
      <c r="E43" s="140">
        <f t="shared" si="1"/>
        <v>0.21683925862410044</v>
      </c>
    </row>
    <row r="44" spans="1:5" s="9" customFormat="1" ht="12" customHeight="1">
      <c r="A44" s="9">
        <v>5</v>
      </c>
      <c r="B44" s="108" t="s">
        <v>187</v>
      </c>
      <c r="C44" s="104">
        <v>4</v>
      </c>
      <c r="D44" s="142">
        <v>2.63</v>
      </c>
      <c r="E44" s="140">
        <f t="shared" si="1"/>
        <v>0.21683925862410044</v>
      </c>
    </row>
    <row r="45" spans="1:6" ht="12" customHeight="1">
      <c r="A45" s="9">
        <v>5</v>
      </c>
      <c r="B45" s="108" t="s">
        <v>165</v>
      </c>
      <c r="C45" s="104">
        <v>4</v>
      </c>
      <c r="D45" s="142">
        <v>2.63</v>
      </c>
      <c r="E45" s="140">
        <f t="shared" si="1"/>
        <v>0.21683925862410044</v>
      </c>
      <c r="F45" s="9"/>
    </row>
    <row r="46" spans="1:6" ht="12" customHeight="1">
      <c r="A46" s="9">
        <v>5</v>
      </c>
      <c r="B46" s="108" t="s">
        <v>188</v>
      </c>
      <c r="C46" s="104">
        <v>4</v>
      </c>
      <c r="D46" s="142">
        <v>2.63</v>
      </c>
      <c r="E46" s="140">
        <f t="shared" si="1"/>
        <v>0.21683925862410044</v>
      </c>
      <c r="F46" s="9"/>
    </row>
    <row r="47" spans="1:6" ht="12" customHeight="1">
      <c r="A47" s="9">
        <v>5</v>
      </c>
      <c r="B47" s="108" t="s">
        <v>189</v>
      </c>
      <c r="C47" s="104">
        <v>4</v>
      </c>
      <c r="D47" s="142">
        <v>2.63</v>
      </c>
      <c r="E47" s="140">
        <f t="shared" si="1"/>
        <v>0.21683925862410044</v>
      </c>
      <c r="F47" s="9"/>
    </row>
    <row r="48" spans="1:6" ht="12" customHeight="1">
      <c r="A48" s="9">
        <v>5</v>
      </c>
      <c r="B48" s="108" t="s">
        <v>169</v>
      </c>
      <c r="C48" s="104">
        <v>4</v>
      </c>
      <c r="D48" s="142">
        <v>2.63</v>
      </c>
      <c r="E48" s="140">
        <f t="shared" si="1"/>
        <v>0.21683925862410044</v>
      </c>
      <c r="F48" s="9"/>
    </row>
    <row r="49" spans="1:6" ht="12" customHeight="1">
      <c r="A49" s="9">
        <v>5</v>
      </c>
      <c r="B49" s="108" t="s">
        <v>170</v>
      </c>
      <c r="C49" s="104">
        <v>4</v>
      </c>
      <c r="D49" s="142">
        <v>2.63</v>
      </c>
      <c r="E49" s="140">
        <f t="shared" si="1"/>
        <v>0.21683925862410044</v>
      </c>
      <c r="F49" s="9"/>
    </row>
    <row r="50" spans="1:6" ht="12" customHeight="1">
      <c r="A50" s="9">
        <v>5</v>
      </c>
      <c r="B50" s="108" t="s">
        <v>190</v>
      </c>
      <c r="C50" s="104">
        <v>4</v>
      </c>
      <c r="D50" s="142">
        <v>2.63</v>
      </c>
      <c r="E50" s="140">
        <f t="shared" si="1"/>
        <v>0.21683925862410044</v>
      </c>
      <c r="F50" s="9"/>
    </row>
    <row r="51" spans="1:6" ht="12" customHeight="1">
      <c r="A51" s="9">
        <v>5</v>
      </c>
      <c r="B51" s="108" t="s">
        <v>191</v>
      </c>
      <c r="C51" s="104">
        <v>4</v>
      </c>
      <c r="D51" s="142">
        <v>2.63</v>
      </c>
      <c r="E51" s="140">
        <f t="shared" si="1"/>
        <v>0.21683925862410044</v>
      </c>
      <c r="F51" s="9"/>
    </row>
    <row r="52" spans="1:6" ht="12" customHeight="1">
      <c r="A52" s="9">
        <v>5</v>
      </c>
      <c r="B52" s="108" t="s">
        <v>173</v>
      </c>
      <c r="C52" s="104">
        <v>4</v>
      </c>
      <c r="D52" s="142">
        <v>2.63</v>
      </c>
      <c r="E52" s="140">
        <f t="shared" si="1"/>
        <v>0.21683925862410044</v>
      </c>
      <c r="F52" s="9"/>
    </row>
    <row r="53" spans="1:6" ht="12" customHeight="1">
      <c r="A53" s="9">
        <v>5</v>
      </c>
      <c r="B53" s="108" t="s">
        <v>192</v>
      </c>
      <c r="C53" s="104">
        <v>4</v>
      </c>
      <c r="D53" s="142">
        <v>2.63</v>
      </c>
      <c r="E53" s="140">
        <f t="shared" si="1"/>
        <v>0.21683925862410044</v>
      </c>
      <c r="F53" s="9"/>
    </row>
    <row r="54" spans="1:6" ht="12" customHeight="1">
      <c r="A54" s="9">
        <v>5</v>
      </c>
      <c r="B54" s="108" t="s">
        <v>193</v>
      </c>
      <c r="C54" s="104">
        <v>4</v>
      </c>
      <c r="D54" s="142">
        <v>2.63</v>
      </c>
      <c r="E54" s="140">
        <f t="shared" si="1"/>
        <v>0.21683925862410044</v>
      </c>
      <c r="F54" s="9"/>
    </row>
    <row r="55" spans="1:6" ht="12" customHeight="1">
      <c r="A55" s="9">
        <v>5</v>
      </c>
      <c r="B55" s="108" t="s">
        <v>194</v>
      </c>
      <c r="C55" s="104">
        <v>4</v>
      </c>
      <c r="D55" s="142">
        <v>2.63</v>
      </c>
      <c r="E55" s="140">
        <f t="shared" si="1"/>
        <v>0.21683925862410044</v>
      </c>
      <c r="F55" s="9"/>
    </row>
    <row r="56" spans="1:6" ht="12" customHeight="1">
      <c r="A56" s="9">
        <v>5</v>
      </c>
      <c r="B56" s="108" t="s">
        <v>195</v>
      </c>
      <c r="C56" s="104">
        <v>4</v>
      </c>
      <c r="D56" s="142">
        <v>2.63</v>
      </c>
      <c r="E56" s="140">
        <f t="shared" si="1"/>
        <v>0.21683925862410044</v>
      </c>
      <c r="F56" s="9"/>
    </row>
    <row r="57" spans="1:6" ht="12" customHeight="1">
      <c r="A57" s="9">
        <v>5</v>
      </c>
      <c r="B57" s="108" t="s">
        <v>196</v>
      </c>
      <c r="C57" s="104">
        <v>4</v>
      </c>
      <c r="D57" s="142">
        <v>2.63</v>
      </c>
      <c r="E57" s="140">
        <f t="shared" si="1"/>
        <v>0.21683925862410044</v>
      </c>
      <c r="F57" s="9"/>
    </row>
    <row r="58" spans="1:6" ht="12" customHeight="1">
      <c r="A58" s="9">
        <v>5</v>
      </c>
      <c r="B58" s="139" t="s">
        <v>197</v>
      </c>
      <c r="C58" s="104">
        <v>4</v>
      </c>
      <c r="D58" s="143">
        <v>2.63</v>
      </c>
      <c r="E58" s="140">
        <f t="shared" si="1"/>
        <v>0.21683925862410044</v>
      </c>
      <c r="F58" s="9"/>
    </row>
    <row r="59" spans="1:5" ht="12" customHeight="1">
      <c r="A59" s="10">
        <v>5</v>
      </c>
      <c r="B59" s="108" t="s">
        <v>167</v>
      </c>
      <c r="C59" s="104">
        <v>4</v>
      </c>
      <c r="D59" s="142">
        <v>5.26</v>
      </c>
      <c r="E59" s="140">
        <f t="shared" si="1"/>
        <v>0.4336785172482009</v>
      </c>
    </row>
    <row r="60" spans="2:5" ht="12">
      <c r="B60" s="110" t="s">
        <v>1</v>
      </c>
      <c r="C60" s="110"/>
      <c r="D60" s="51">
        <f>SUM(D4:D59)</f>
        <v>1212.8800000000049</v>
      </c>
      <c r="E60" s="144">
        <f t="shared" si="1"/>
        <v>100</v>
      </c>
    </row>
    <row r="61" spans="2:4" ht="12">
      <c r="B61" s="138"/>
      <c r="C61" s="138"/>
      <c r="D61" s="8"/>
    </row>
    <row r="62" spans="2:5" ht="18.75" customHeight="1">
      <c r="B62" s="134" t="s">
        <v>181</v>
      </c>
      <c r="C62" s="134"/>
      <c r="D62" s="26" t="s">
        <v>227</v>
      </c>
      <c r="E62" s="26" t="s">
        <v>228</v>
      </c>
    </row>
    <row r="63" spans="2:5" ht="12">
      <c r="B63" s="80" t="s">
        <v>201</v>
      </c>
      <c r="C63" s="80">
        <v>0</v>
      </c>
      <c r="D63" s="145">
        <v>52.62</v>
      </c>
      <c r="E63" s="140">
        <f>D63/$D$76*100</f>
        <v>4.338434140228217</v>
      </c>
    </row>
    <row r="64" spans="2:5" ht="12">
      <c r="B64" s="80" t="s">
        <v>202</v>
      </c>
      <c r="C64" s="80">
        <v>0</v>
      </c>
      <c r="D64" s="146">
        <v>42.09</v>
      </c>
      <c r="E64" s="140">
        <f aca="true" t="shared" si="2" ref="E64:E76">D64/$D$76*100</f>
        <v>3.470252621858717</v>
      </c>
    </row>
    <row r="65" spans="2:5" ht="12">
      <c r="B65" s="80" t="s">
        <v>210</v>
      </c>
      <c r="C65" s="80">
        <v>0</v>
      </c>
      <c r="D65" s="146">
        <v>31.57</v>
      </c>
      <c r="E65" s="140">
        <f t="shared" si="2"/>
        <v>2.602895587362311</v>
      </c>
    </row>
    <row r="66" spans="2:5" ht="12">
      <c r="B66" s="80" t="s">
        <v>199</v>
      </c>
      <c r="C66" s="80">
        <v>0</v>
      </c>
      <c r="D66" s="146">
        <v>152.61</v>
      </c>
      <c r="E66" s="140">
        <f t="shared" si="2"/>
        <v>12.582448387309544</v>
      </c>
    </row>
    <row r="67" spans="2:5" ht="12">
      <c r="B67" s="80" t="s">
        <v>203</v>
      </c>
      <c r="C67" s="80">
        <v>0</v>
      </c>
      <c r="D67" s="146">
        <v>2.63</v>
      </c>
      <c r="E67" s="140">
        <f t="shared" si="2"/>
        <v>0.21683925862410128</v>
      </c>
    </row>
    <row r="68" spans="2:5" ht="12">
      <c r="B68" s="80" t="s">
        <v>204</v>
      </c>
      <c r="C68" s="80">
        <v>0</v>
      </c>
      <c r="D68" s="146">
        <v>226.28</v>
      </c>
      <c r="E68" s="140">
        <f t="shared" si="2"/>
        <v>18.656421080403664</v>
      </c>
    </row>
    <row r="69" spans="2:5" ht="12">
      <c r="B69" s="80" t="s">
        <v>205</v>
      </c>
      <c r="C69" s="80">
        <v>0</v>
      </c>
      <c r="D69" s="146">
        <v>21.04</v>
      </c>
      <c r="E69" s="140">
        <f t="shared" si="2"/>
        <v>1.7347140689928102</v>
      </c>
    </row>
    <row r="70" spans="2:5" ht="12">
      <c r="B70" s="80" t="s">
        <v>206</v>
      </c>
      <c r="C70" s="80">
        <v>0</v>
      </c>
      <c r="D70" s="146">
        <v>194.71</v>
      </c>
      <c r="E70" s="140">
        <f t="shared" si="2"/>
        <v>16.053525493041356</v>
      </c>
    </row>
    <row r="71" spans="2:5" ht="12">
      <c r="B71" s="80" t="s">
        <v>207</v>
      </c>
      <c r="C71" s="80">
        <v>0</v>
      </c>
      <c r="D71" s="146">
        <v>318.37</v>
      </c>
      <c r="E71" s="140">
        <f t="shared" si="2"/>
        <v>26.249093067739594</v>
      </c>
    </row>
    <row r="72" spans="2:5" ht="15" customHeight="1">
      <c r="B72" s="88" t="s">
        <v>216</v>
      </c>
      <c r="D72" s="69">
        <v>34.19</v>
      </c>
      <c r="E72" s="140">
        <f t="shared" si="2"/>
        <v>2.8189103621133165</v>
      </c>
    </row>
    <row r="73" spans="2:5" ht="24">
      <c r="B73" s="125" t="s">
        <v>217</v>
      </c>
      <c r="C73" s="125"/>
      <c r="D73" s="69">
        <v>49.98</v>
      </c>
      <c r="E73" s="140">
        <f t="shared" si="2"/>
        <v>4.12077039773102</v>
      </c>
    </row>
    <row r="74" spans="2:5" ht="12">
      <c r="B74" s="99" t="s">
        <v>219</v>
      </c>
      <c r="C74" s="103"/>
      <c r="D74" s="69">
        <v>26.3</v>
      </c>
      <c r="E74" s="140">
        <f t="shared" si="2"/>
        <v>2.168392586241013</v>
      </c>
    </row>
    <row r="75" spans="2:5" ht="12">
      <c r="B75" s="108" t="s">
        <v>220</v>
      </c>
      <c r="C75" s="108"/>
      <c r="D75" s="69">
        <v>60.49</v>
      </c>
      <c r="E75" s="140">
        <f t="shared" si="2"/>
        <v>4.98730294835433</v>
      </c>
    </row>
    <row r="76" spans="2:5" ht="12">
      <c r="B76" s="110" t="s">
        <v>1</v>
      </c>
      <c r="C76" s="110"/>
      <c r="D76" s="51">
        <f>SUM(D63:D75)</f>
        <v>1212.88</v>
      </c>
      <c r="E76" s="144">
        <f t="shared" si="2"/>
        <v>100</v>
      </c>
    </row>
    <row r="77" spans="2:5" ht="24" customHeight="1">
      <c r="B77" s="166" t="s">
        <v>39</v>
      </c>
      <c r="C77" s="166"/>
      <c r="D77" s="166"/>
      <c r="E77" s="166"/>
    </row>
    <row r="78" spans="2:5" ht="30" customHeight="1">
      <c r="B78" s="164" t="s">
        <v>218</v>
      </c>
      <c r="C78" s="164"/>
      <c r="D78" s="164"/>
      <c r="E78" s="164"/>
    </row>
    <row r="79" spans="2:5" ht="12">
      <c r="B79" s="136"/>
      <c r="C79" s="136"/>
      <c r="E79" s="57"/>
    </row>
    <row r="80" spans="2:5" ht="12">
      <c r="B80" s="136"/>
      <c r="C80" s="136"/>
      <c r="D80" s="137"/>
      <c r="E80" s="57"/>
    </row>
    <row r="81" spans="2:5" ht="12">
      <c r="B81" s="136"/>
      <c r="C81" s="136"/>
      <c r="D81" s="137"/>
      <c r="E81" s="57"/>
    </row>
    <row r="82" spans="2:5" ht="12">
      <c r="B82" s="136"/>
      <c r="C82" s="136"/>
      <c r="D82" s="137"/>
      <c r="E82" s="57"/>
    </row>
    <row r="83" spans="2:5" ht="12">
      <c r="B83" s="136"/>
      <c r="C83" s="136"/>
      <c r="D83" s="137"/>
      <c r="E83" s="57"/>
    </row>
    <row r="84" spans="2:5" ht="12">
      <c r="B84" s="136"/>
      <c r="C84" s="136"/>
      <c r="D84" s="137"/>
      <c r="E84" s="57"/>
    </row>
    <row r="85" spans="2:5" ht="12">
      <c r="B85" s="136"/>
      <c r="C85" s="136"/>
      <c r="D85" s="137"/>
      <c r="E85" s="57"/>
    </row>
    <row r="86" spans="2:5" ht="12">
      <c r="B86" s="136"/>
      <c r="C86" s="136"/>
      <c r="E86" s="57"/>
    </row>
    <row r="87" spans="2:5" ht="12">
      <c r="B87" s="136"/>
      <c r="C87" s="136"/>
      <c r="E87" s="57"/>
    </row>
    <row r="88" spans="2:5" ht="12">
      <c r="B88" s="136"/>
      <c r="C88" s="136"/>
      <c r="E88" s="57"/>
    </row>
  </sheetData>
  <sheetProtection/>
  <mergeCells count="3">
    <mergeCell ref="B1:E1"/>
    <mergeCell ref="B78:E78"/>
    <mergeCell ref="B77:E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4"/>
  <sheetViews>
    <sheetView zoomScalePageLayoutView="0" workbookViewId="0" topLeftCell="A1">
      <selection activeCell="F5" sqref="F5"/>
    </sheetView>
  </sheetViews>
  <sheetFormatPr defaultColWidth="8.7109375" defaultRowHeight="12.75"/>
  <cols>
    <col min="1" max="1" width="22.00390625" style="2" customWidth="1"/>
    <col min="2" max="2" width="18.57421875" style="19" customWidth="1"/>
    <col min="3" max="3" width="18.57421875" style="9" customWidth="1"/>
    <col min="4" max="9" width="8.7109375" style="9" customWidth="1"/>
    <col min="10" max="16384" width="8.7109375" style="10" customWidth="1"/>
  </cols>
  <sheetData>
    <row r="1" spans="1:9" s="1" customFormat="1" ht="30" customHeight="1">
      <c r="A1" s="147" t="s">
        <v>78</v>
      </c>
      <c r="B1" s="147"/>
      <c r="C1" s="147"/>
      <c r="D1" s="14"/>
      <c r="E1" s="14"/>
      <c r="F1" s="14"/>
      <c r="G1" s="14"/>
      <c r="H1" s="14"/>
      <c r="I1" s="14"/>
    </row>
    <row r="2" spans="1:2" ht="12">
      <c r="A2" s="3"/>
      <c r="B2" s="15"/>
    </row>
    <row r="3" spans="1:3" ht="30" customHeight="1">
      <c r="A3" s="150" t="s">
        <v>0</v>
      </c>
      <c r="B3" s="151" t="s">
        <v>83</v>
      </c>
      <c r="C3" s="151"/>
    </row>
    <row r="4" spans="1:9" s="5" customFormat="1" ht="30" customHeight="1">
      <c r="A4" s="150"/>
      <c r="B4" s="26" t="s">
        <v>79</v>
      </c>
      <c r="C4" s="26" t="s">
        <v>80</v>
      </c>
      <c r="D4" s="4"/>
      <c r="E4" s="4"/>
      <c r="F4" s="4"/>
      <c r="G4" s="4"/>
      <c r="H4" s="4"/>
      <c r="I4" s="4"/>
    </row>
    <row r="5" spans="1:9" s="5" customFormat="1" ht="15" customHeight="1">
      <c r="A5" s="6"/>
      <c r="B5" s="7"/>
      <c r="C5" s="4"/>
      <c r="D5" s="4"/>
      <c r="E5" s="4"/>
      <c r="F5" s="4"/>
      <c r="G5" s="4"/>
      <c r="H5" s="4"/>
      <c r="I5" s="4"/>
    </row>
    <row r="6" spans="2:3" ht="15" customHeight="1">
      <c r="B6" s="149" t="s">
        <v>37</v>
      </c>
      <c r="C6" s="149"/>
    </row>
    <row r="7" spans="1:3" ht="15" customHeight="1">
      <c r="A7" s="10" t="s">
        <v>2</v>
      </c>
      <c r="B7" s="8">
        <v>470.9913232081985</v>
      </c>
      <c r="C7" s="30">
        <v>38.82863340563989</v>
      </c>
    </row>
    <row r="8" spans="1:3" ht="15" customHeight="1">
      <c r="A8" s="10" t="s">
        <v>3</v>
      </c>
      <c r="B8" s="8">
        <v>742.0086767861006</v>
      </c>
      <c r="C8" s="30">
        <v>61.17136659436007</v>
      </c>
    </row>
    <row r="9" spans="1:7" ht="15" customHeight="1">
      <c r="A9" s="17" t="s">
        <v>1</v>
      </c>
      <c r="B9" s="8">
        <v>1212.9999999942995</v>
      </c>
      <c r="C9" s="31">
        <v>100</v>
      </c>
      <c r="G9" s="18"/>
    </row>
    <row r="10" spans="1:2" ht="15" customHeight="1">
      <c r="A10" s="11"/>
      <c r="B10" s="13"/>
    </row>
    <row r="11" spans="1:3" ht="15" customHeight="1">
      <c r="A11" s="12"/>
      <c r="B11" s="149" t="s">
        <v>38</v>
      </c>
      <c r="C11" s="149"/>
    </row>
    <row r="12" spans="1:3" ht="15" customHeight="1">
      <c r="A12" s="10" t="s">
        <v>4</v>
      </c>
      <c r="B12" s="8">
        <v>515.7223427307636</v>
      </c>
      <c r="C12" s="30">
        <v>42.51626898047709</v>
      </c>
    </row>
    <row r="13" spans="1:3" ht="15" customHeight="1">
      <c r="A13" s="10" t="s">
        <v>5</v>
      </c>
      <c r="B13" s="8">
        <v>97.35574837264421</v>
      </c>
      <c r="C13" s="30">
        <v>8.02603036876354</v>
      </c>
    </row>
    <row r="14" spans="1:3" ht="15" customHeight="1">
      <c r="A14" s="10" t="s">
        <v>6</v>
      </c>
      <c r="B14" s="8">
        <v>84.19956616012472</v>
      </c>
      <c r="C14" s="30">
        <v>6.94143167028198</v>
      </c>
    </row>
    <row r="15" spans="1:3" ht="15" customHeight="1">
      <c r="A15" s="10" t="s">
        <v>7</v>
      </c>
      <c r="B15" s="8">
        <v>65.78091106259743</v>
      </c>
      <c r="C15" s="30">
        <v>5.422993492407796</v>
      </c>
    </row>
    <row r="16" spans="1:3" ht="15" customHeight="1">
      <c r="A16" s="10" t="s">
        <v>8</v>
      </c>
      <c r="B16" s="8">
        <v>68.41214750510132</v>
      </c>
      <c r="C16" s="30">
        <v>5.639913232104108</v>
      </c>
    </row>
    <row r="17" spans="1:3" ht="15" customHeight="1">
      <c r="A17" s="10" t="s">
        <v>9</v>
      </c>
      <c r="B17" s="8">
        <v>73.67462039010913</v>
      </c>
      <c r="C17" s="30">
        <v>6.0737527114967325</v>
      </c>
    </row>
    <row r="18" spans="1:3" ht="15" customHeight="1">
      <c r="A18" s="10" t="s">
        <v>10</v>
      </c>
      <c r="B18" s="8">
        <v>55.25596529258185</v>
      </c>
      <c r="C18" s="30">
        <v>4.555314533622548</v>
      </c>
    </row>
    <row r="19" spans="1:3" ht="15" customHeight="1">
      <c r="A19" s="10" t="s">
        <v>11</v>
      </c>
      <c r="B19" s="8">
        <v>107.8806941426598</v>
      </c>
      <c r="C19" s="30">
        <v>8.893709327548788</v>
      </c>
    </row>
    <row r="20" spans="1:3" ht="15" customHeight="1">
      <c r="A20" s="10" t="s">
        <v>12</v>
      </c>
      <c r="B20" s="8">
        <v>73.67462039010913</v>
      </c>
      <c r="C20" s="30">
        <v>6.0737527114967325</v>
      </c>
    </row>
    <row r="21" spans="1:3" ht="15" customHeight="1">
      <c r="A21" s="10" t="s">
        <v>13</v>
      </c>
      <c r="B21" s="8">
        <v>49.99349240757405</v>
      </c>
      <c r="C21" s="30">
        <v>4.121475054229925</v>
      </c>
    </row>
    <row r="22" spans="1:3" ht="15" customHeight="1">
      <c r="A22" s="10" t="s">
        <v>14</v>
      </c>
      <c r="B22" s="8">
        <v>21.04989154003118</v>
      </c>
      <c r="C22" s="30">
        <v>1.7353579175704945</v>
      </c>
    </row>
    <row r="23" spans="1:3" ht="15" customHeight="1">
      <c r="A23" s="17" t="s">
        <v>1</v>
      </c>
      <c r="B23" s="8">
        <v>1212.9999999942963</v>
      </c>
      <c r="C23" s="31">
        <v>99.99999999999976</v>
      </c>
    </row>
    <row r="24" spans="1:3" ht="15" customHeight="1">
      <c r="A24" s="17"/>
      <c r="B24" s="8"/>
      <c r="C24" s="31"/>
    </row>
    <row r="25" spans="1:3" ht="15" customHeight="1">
      <c r="A25" s="27" t="s">
        <v>116</v>
      </c>
      <c r="B25" s="48">
        <v>31</v>
      </c>
      <c r="C25" s="49"/>
    </row>
    <row r="26" spans="1:2" ht="15" customHeight="1">
      <c r="A26" s="11"/>
      <c r="B26" s="13"/>
    </row>
    <row r="27" spans="1:3" ht="15" customHeight="1">
      <c r="A27" s="12"/>
      <c r="B27" s="149" t="s">
        <v>40</v>
      </c>
      <c r="C27" s="149"/>
    </row>
    <row r="28" spans="1:3" ht="15" customHeight="1">
      <c r="A28" s="10" t="s">
        <v>42</v>
      </c>
      <c r="B28" s="8">
        <v>2.631236442503897</v>
      </c>
      <c r="C28" s="30">
        <v>0.21691973969631181</v>
      </c>
    </row>
    <row r="29" spans="1:3" ht="15" customHeight="1">
      <c r="A29" s="10" t="s">
        <v>43</v>
      </c>
      <c r="B29" s="8">
        <v>589.3969631208741</v>
      </c>
      <c r="C29" s="30">
        <v>48.59002169197395</v>
      </c>
    </row>
    <row r="30" spans="1:3" ht="15" customHeight="1">
      <c r="A30" s="10" t="s">
        <v>41</v>
      </c>
      <c r="B30" s="8">
        <v>465.72885032319067</v>
      </c>
      <c r="C30" s="30">
        <v>38.39479392624727</v>
      </c>
    </row>
    <row r="31" spans="1:3" ht="15" customHeight="1">
      <c r="A31" s="10" t="s">
        <v>44</v>
      </c>
      <c r="B31" s="8">
        <v>155.24295010772988</v>
      </c>
      <c r="C31" s="30">
        <v>12.798264642082394</v>
      </c>
    </row>
    <row r="32" spans="1:7" ht="15" customHeight="1">
      <c r="A32" s="17" t="s">
        <v>1</v>
      </c>
      <c r="B32" s="8">
        <v>1212.9999999942995</v>
      </c>
      <c r="C32" s="31">
        <v>100</v>
      </c>
      <c r="G32" s="18"/>
    </row>
    <row r="33" spans="1:2" ht="15" customHeight="1">
      <c r="A33" s="11"/>
      <c r="B33" s="13"/>
    </row>
    <row r="34" spans="1:3" ht="15" customHeight="1">
      <c r="A34" s="12"/>
      <c r="B34" s="149" t="s">
        <v>45</v>
      </c>
      <c r="C34" s="149"/>
    </row>
    <row r="35" spans="1:3" ht="15" customHeight="1">
      <c r="A35" s="10" t="s">
        <v>17</v>
      </c>
      <c r="B35" s="8">
        <v>5.262472885007794</v>
      </c>
      <c r="C35" s="30">
        <v>0.43383947939262363</v>
      </c>
    </row>
    <row r="36" spans="1:3" ht="15" customHeight="1">
      <c r="A36" s="10" t="s">
        <v>46</v>
      </c>
      <c r="B36" s="8">
        <v>7.893709327511691</v>
      </c>
      <c r="C36" s="30">
        <v>0.6507592190889355</v>
      </c>
    </row>
    <row r="37" spans="1:3" ht="15" customHeight="1">
      <c r="A37" s="10" t="s">
        <v>47</v>
      </c>
      <c r="B37" s="8">
        <v>342.06073752550714</v>
      </c>
      <c r="C37" s="30">
        <v>28.199566160520583</v>
      </c>
    </row>
    <row r="38" spans="1:3" ht="15" customHeight="1">
      <c r="A38" s="10" t="s">
        <v>48</v>
      </c>
      <c r="B38" s="8">
        <v>149.98047722272207</v>
      </c>
      <c r="C38" s="30">
        <v>12.36442516268977</v>
      </c>
    </row>
    <row r="39" spans="1:3" ht="15" customHeight="1">
      <c r="A39" s="10" t="s">
        <v>49</v>
      </c>
      <c r="B39" s="8">
        <v>26.312364425038975</v>
      </c>
      <c r="C39" s="30">
        <v>2.169197396963119</v>
      </c>
    </row>
    <row r="40" spans="1:6" ht="15" customHeight="1">
      <c r="A40" s="10" t="s">
        <v>15</v>
      </c>
      <c r="B40" s="8">
        <v>0</v>
      </c>
      <c r="C40" s="30">
        <v>0</v>
      </c>
      <c r="D40" s="10"/>
      <c r="E40" s="10"/>
      <c r="F40" s="10"/>
    </row>
    <row r="41" spans="1:3" ht="15" customHeight="1">
      <c r="A41" s="10" t="s">
        <v>16</v>
      </c>
      <c r="B41" s="8">
        <v>23.681127982535077</v>
      </c>
      <c r="C41" s="30">
        <v>1.9522776572668068</v>
      </c>
    </row>
    <row r="42" spans="1:3" ht="15" customHeight="1">
      <c r="A42" s="10" t="s">
        <v>50</v>
      </c>
      <c r="B42" s="8">
        <v>7.893709327511691</v>
      </c>
      <c r="C42" s="30">
        <v>0.6507592190889355</v>
      </c>
    </row>
    <row r="43" spans="1:3" ht="15" customHeight="1">
      <c r="A43" s="10" t="s">
        <v>51</v>
      </c>
      <c r="B43" s="8">
        <v>2.631236442503897</v>
      </c>
      <c r="C43" s="30">
        <v>0.21691973969631181</v>
      </c>
    </row>
    <row r="44" spans="1:3" ht="15" customHeight="1">
      <c r="A44" s="10" t="s">
        <v>52</v>
      </c>
      <c r="B44" s="8">
        <v>21.04989154003118</v>
      </c>
      <c r="C44" s="30">
        <v>1.735357917570495</v>
      </c>
    </row>
    <row r="45" spans="1:3" ht="15" customHeight="1">
      <c r="A45" s="10" t="s">
        <v>18</v>
      </c>
      <c r="B45" s="8">
        <v>592.028199563378</v>
      </c>
      <c r="C45" s="30">
        <v>48.80694143167026</v>
      </c>
    </row>
    <row r="46" spans="1:3" ht="15" customHeight="1">
      <c r="A46" s="10" t="s">
        <v>53</v>
      </c>
      <c r="B46" s="8">
        <v>21.04989154003118</v>
      </c>
      <c r="C46" s="30">
        <v>1.735357917570495</v>
      </c>
    </row>
    <row r="47" spans="1:3" ht="15" customHeight="1">
      <c r="A47" s="10" t="s">
        <v>54</v>
      </c>
      <c r="B47" s="8">
        <v>2.631236442503897</v>
      </c>
      <c r="C47" s="30">
        <v>0.21691973969631181</v>
      </c>
    </row>
    <row r="48" spans="1:3" ht="15" customHeight="1">
      <c r="A48" s="10" t="s">
        <v>55</v>
      </c>
      <c r="B48" s="8">
        <v>10.524945770015588</v>
      </c>
      <c r="C48" s="30">
        <v>0.8676789587852473</v>
      </c>
    </row>
    <row r="49" spans="1:3" ht="15" customHeight="1">
      <c r="A49" s="25" t="s">
        <v>1</v>
      </c>
      <c r="B49" s="8">
        <v>1212.9999999942995</v>
      </c>
      <c r="C49" s="33">
        <v>100</v>
      </c>
    </row>
    <row r="50" spans="1:9" s="22" customFormat="1" ht="24.75" customHeight="1">
      <c r="A50" s="148" t="s">
        <v>39</v>
      </c>
      <c r="B50" s="148"/>
      <c r="C50" s="148"/>
      <c r="D50" s="20"/>
      <c r="E50" s="20"/>
      <c r="F50" s="20"/>
      <c r="G50" s="20"/>
      <c r="H50" s="21"/>
      <c r="I50" s="21"/>
    </row>
    <row r="51" spans="1:7" ht="12">
      <c r="A51" s="19"/>
      <c r="C51" s="19"/>
      <c r="D51" s="19"/>
      <c r="E51" s="19"/>
      <c r="F51" s="19"/>
      <c r="G51" s="19"/>
    </row>
    <row r="52" spans="1:7" ht="12">
      <c r="A52" s="19"/>
      <c r="C52" s="19"/>
      <c r="D52" s="19"/>
      <c r="E52" s="19"/>
      <c r="F52" s="19"/>
      <c r="G52" s="19"/>
    </row>
    <row r="53" spans="1:7" ht="12">
      <c r="A53" s="19"/>
      <c r="C53" s="19"/>
      <c r="D53" s="19"/>
      <c r="E53" s="19"/>
      <c r="F53" s="19"/>
      <c r="G53" s="19"/>
    </row>
    <row r="54" spans="3:7" ht="12">
      <c r="C54" s="19"/>
      <c r="D54" s="19"/>
      <c r="E54" s="19"/>
      <c r="F54" s="19"/>
      <c r="G54" s="19"/>
    </row>
  </sheetData>
  <sheetProtection/>
  <mergeCells count="8">
    <mergeCell ref="A1:C1"/>
    <mergeCell ref="A50:C50"/>
    <mergeCell ref="B34:C34"/>
    <mergeCell ref="A3:A4"/>
    <mergeCell ref="B6:C6"/>
    <mergeCell ref="B11:C11"/>
    <mergeCell ref="B27:C27"/>
    <mergeCell ref="B3:C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5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25.57421875" style="2" customWidth="1"/>
    <col min="2" max="2" width="16.57421875" style="19" customWidth="1"/>
    <col min="3" max="4" width="20.57421875" style="9" customWidth="1"/>
    <col min="5" max="17" width="8.7109375" style="9" customWidth="1"/>
    <col min="18" max="16384" width="8.7109375" style="10" customWidth="1"/>
  </cols>
  <sheetData>
    <row r="1" spans="1:17" s="1" customFormat="1" ht="30" customHeight="1">
      <c r="A1" s="147" t="s">
        <v>117</v>
      </c>
      <c r="B1" s="147"/>
      <c r="C1" s="147"/>
      <c r="D1" s="147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" ht="12">
      <c r="A2" s="3"/>
      <c r="B2" s="15"/>
    </row>
    <row r="3" spans="1:4" ht="18" customHeight="1">
      <c r="A3" s="150" t="s">
        <v>0</v>
      </c>
      <c r="B3" s="153" t="s">
        <v>121</v>
      </c>
      <c r="C3" s="141"/>
      <c r="D3" s="154"/>
    </row>
    <row r="4" spans="1:17" s="5" customFormat="1" ht="60" customHeight="1">
      <c r="A4" s="150"/>
      <c r="B4" s="26" t="s">
        <v>79</v>
      </c>
      <c r="C4" s="26" t="s">
        <v>119</v>
      </c>
      <c r="D4" s="26" t="s">
        <v>120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15" customHeight="1">
      <c r="A5" s="6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3" ht="15" customHeight="1">
      <c r="A6" s="27" t="s">
        <v>118</v>
      </c>
      <c r="B6" s="48">
        <v>1212.9999999942995</v>
      </c>
      <c r="C6" s="30"/>
    </row>
    <row r="7" spans="1:2" ht="15" customHeight="1">
      <c r="A7" s="11"/>
      <c r="B7" s="13"/>
    </row>
    <row r="8" spans="2:4" ht="30" customHeight="1">
      <c r="B8" s="149" t="s">
        <v>81</v>
      </c>
      <c r="C8" s="149"/>
      <c r="D8" s="149"/>
    </row>
    <row r="9" spans="1:4" ht="15" customHeight="1">
      <c r="A9" s="2" t="s">
        <v>20</v>
      </c>
      <c r="B9" s="19">
        <v>0</v>
      </c>
      <c r="C9" s="30">
        <v>0</v>
      </c>
      <c r="D9" s="50">
        <f>B9/$B$6*100</f>
        <v>0</v>
      </c>
    </row>
    <row r="10" spans="1:4" ht="15" customHeight="1">
      <c r="A10" s="2" t="s">
        <v>21</v>
      </c>
      <c r="B10" s="8">
        <v>60.518438177589644</v>
      </c>
      <c r="C10" s="30">
        <v>2.9986962190351973</v>
      </c>
      <c r="D10" s="50">
        <f aca="true" t="shared" si="0" ref="D10:D19">B10/$B$6*100</f>
        <v>4.989154013015174</v>
      </c>
    </row>
    <row r="11" spans="1:4" ht="15" customHeight="1">
      <c r="A11" s="2" t="s">
        <v>22</v>
      </c>
      <c r="B11" s="8">
        <v>52.62472885007795</v>
      </c>
      <c r="C11" s="30">
        <v>2.607561929595824</v>
      </c>
      <c r="D11" s="50">
        <f t="shared" si="0"/>
        <v>4.338394793926238</v>
      </c>
    </row>
    <row r="12" spans="1:4" ht="15" customHeight="1">
      <c r="A12" s="2" t="s">
        <v>23</v>
      </c>
      <c r="B12" s="8">
        <v>34.206073752550665</v>
      </c>
      <c r="C12" s="30">
        <v>1.6949152542372854</v>
      </c>
      <c r="D12" s="50">
        <f t="shared" si="0"/>
        <v>2.819956616052054</v>
      </c>
    </row>
    <row r="13" spans="1:4" ht="15" customHeight="1">
      <c r="A13" s="2" t="s">
        <v>19</v>
      </c>
      <c r="B13" s="8">
        <v>960.4013015139247</v>
      </c>
      <c r="C13" s="30">
        <v>47.58800521512389</v>
      </c>
      <c r="D13" s="50">
        <f t="shared" si="0"/>
        <v>79.175704989154</v>
      </c>
    </row>
    <row r="14" spans="1:4" ht="15" customHeight="1">
      <c r="A14" s="2" t="s">
        <v>24</v>
      </c>
      <c r="B14" s="8">
        <v>15.787418655023384</v>
      </c>
      <c r="C14" s="30">
        <v>0.782268578878747</v>
      </c>
      <c r="D14" s="50">
        <f t="shared" si="0"/>
        <v>1.3015184381778713</v>
      </c>
    </row>
    <row r="15" spans="1:4" ht="15" customHeight="1">
      <c r="A15" s="2" t="s">
        <v>25</v>
      </c>
      <c r="B15" s="8">
        <v>228.91757049783922</v>
      </c>
      <c r="C15" s="30">
        <v>11.34289439374184</v>
      </c>
      <c r="D15" s="50">
        <f t="shared" si="0"/>
        <v>18.872017353579142</v>
      </c>
    </row>
    <row r="16" spans="1:4" ht="15" customHeight="1">
      <c r="A16" s="2" t="s">
        <v>26</v>
      </c>
      <c r="B16" s="8">
        <v>47.362255965070155</v>
      </c>
      <c r="C16" s="30">
        <v>2.346805736636241</v>
      </c>
      <c r="D16" s="50">
        <f t="shared" si="0"/>
        <v>3.9045553145336136</v>
      </c>
    </row>
    <row r="17" spans="1:4" ht="15" customHeight="1">
      <c r="A17" s="2" t="s">
        <v>27</v>
      </c>
      <c r="B17" s="8">
        <v>210.4989154003119</v>
      </c>
      <c r="C17" s="30">
        <v>10.4302477183833</v>
      </c>
      <c r="D17" s="50">
        <f t="shared" si="0"/>
        <v>17.353579175704954</v>
      </c>
    </row>
    <row r="18" spans="1:4" ht="15" customHeight="1">
      <c r="A18" s="2" t="s">
        <v>28</v>
      </c>
      <c r="B18" s="8">
        <v>397.31670281808914</v>
      </c>
      <c r="C18" s="30">
        <v>19.6870925684485</v>
      </c>
      <c r="D18" s="50">
        <f t="shared" si="0"/>
        <v>32.75488069414315</v>
      </c>
    </row>
    <row r="19" spans="1:4" ht="15" customHeight="1">
      <c r="A19" s="2" t="s">
        <v>29</v>
      </c>
      <c r="B19" s="8">
        <v>10.524945770015588</v>
      </c>
      <c r="C19" s="50">
        <v>0.5215123859191646</v>
      </c>
      <c r="D19" s="50">
        <f t="shared" si="0"/>
        <v>0.8676789587852473</v>
      </c>
    </row>
    <row r="20" spans="1:4" ht="15" customHeight="1">
      <c r="A20" s="25" t="s">
        <v>1</v>
      </c>
      <c r="B20" s="51">
        <v>2018.1583514004926</v>
      </c>
      <c r="C20" s="52">
        <v>100</v>
      </c>
      <c r="D20" s="53"/>
    </row>
    <row r="21" spans="1:17" s="22" customFormat="1" ht="12.75" customHeight="1">
      <c r="A21" s="152" t="s">
        <v>39</v>
      </c>
      <c r="B21" s="152"/>
      <c r="C21" s="152"/>
      <c r="D21" s="152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22" customFormat="1" ht="12" customHeight="1">
      <c r="A22" s="152" t="s">
        <v>82</v>
      </c>
      <c r="B22" s="152"/>
      <c r="C22" s="152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7" ht="12">
      <c r="A23" s="19"/>
      <c r="C23" s="19"/>
      <c r="D23" s="19"/>
      <c r="E23" s="19"/>
      <c r="F23" s="19"/>
      <c r="G23" s="19"/>
    </row>
    <row r="24" spans="1:7" ht="12">
      <c r="A24" s="19"/>
      <c r="C24" s="19"/>
      <c r="D24" s="19"/>
      <c r="E24" s="19"/>
      <c r="F24" s="19"/>
      <c r="G24" s="19"/>
    </row>
    <row r="25" spans="3:7" ht="12">
      <c r="C25" s="19"/>
      <c r="D25" s="19"/>
      <c r="E25" s="19"/>
      <c r="F25" s="19"/>
      <c r="G25" s="19"/>
    </row>
  </sheetData>
  <sheetProtection selectLockedCells="1" selectUnlockedCells="1"/>
  <mergeCells count="6">
    <mergeCell ref="A1:D1"/>
    <mergeCell ref="B8:D8"/>
    <mergeCell ref="A21:D21"/>
    <mergeCell ref="A22:C22"/>
    <mergeCell ref="A3:A4"/>
    <mergeCell ref="B3:D3"/>
  </mergeCells>
  <printOptions horizontalCentered="1"/>
  <pageMargins left="0" right="0" top="0.5905511811023623" bottom="0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40"/>
  <sheetViews>
    <sheetView zoomScalePageLayoutView="0" workbookViewId="0" topLeftCell="A1">
      <selection activeCell="G21" sqref="G21"/>
    </sheetView>
  </sheetViews>
  <sheetFormatPr defaultColWidth="8.7109375" defaultRowHeight="12.75"/>
  <cols>
    <col min="1" max="1" width="22.00390625" style="2" customWidth="1"/>
    <col min="2" max="2" width="18.57421875" style="19" customWidth="1"/>
    <col min="3" max="7" width="10.57421875" style="9" customWidth="1"/>
    <col min="8" max="15" width="8.7109375" style="9" customWidth="1"/>
    <col min="16" max="16384" width="8.7109375" style="10" customWidth="1"/>
  </cols>
  <sheetData>
    <row r="1" spans="1:15" s="1" customFormat="1" ht="30" customHeight="1">
      <c r="A1" s="147" t="s">
        <v>122</v>
      </c>
      <c r="B1" s="147"/>
      <c r="C1" s="147"/>
      <c r="D1" s="147"/>
      <c r="E1" s="147"/>
      <c r="F1" s="147"/>
      <c r="G1" s="147"/>
      <c r="H1" s="14"/>
      <c r="I1" s="14"/>
      <c r="J1" s="14"/>
      <c r="K1" s="14"/>
      <c r="L1" s="14"/>
      <c r="M1" s="14"/>
      <c r="N1" s="14"/>
      <c r="O1" s="14"/>
    </row>
    <row r="2" spans="1:2" ht="12">
      <c r="A2" s="3"/>
      <c r="B2" s="15"/>
    </row>
    <row r="3" spans="1:7" ht="30" customHeight="1">
      <c r="A3" s="150" t="s">
        <v>0</v>
      </c>
      <c r="B3" s="157" t="s">
        <v>83</v>
      </c>
      <c r="C3" s="156" t="s">
        <v>104</v>
      </c>
      <c r="D3" s="156"/>
      <c r="E3" s="156" t="s">
        <v>100</v>
      </c>
      <c r="F3" s="156"/>
      <c r="G3" s="156"/>
    </row>
    <row r="4" spans="1:15" s="5" customFormat="1" ht="30" customHeight="1">
      <c r="A4" s="150"/>
      <c r="B4" s="158"/>
      <c r="C4" s="28" t="s">
        <v>2</v>
      </c>
      <c r="D4" s="28" t="s">
        <v>3</v>
      </c>
      <c r="E4" s="47" t="s">
        <v>101</v>
      </c>
      <c r="F4" s="47" t="s">
        <v>102</v>
      </c>
      <c r="G4" s="47" t="s">
        <v>103</v>
      </c>
      <c r="H4" s="4"/>
      <c r="I4" s="4"/>
      <c r="J4" s="4"/>
      <c r="K4" s="4"/>
      <c r="L4" s="4"/>
      <c r="M4" s="4"/>
      <c r="N4" s="4"/>
      <c r="O4" s="4"/>
    </row>
    <row r="5" spans="1:15" s="5" customFormat="1" ht="15" customHeight="1">
      <c r="A5" s="6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>
      <c r="A6" s="27" t="s">
        <v>118</v>
      </c>
      <c r="B6" s="48">
        <v>1212.9999999942995</v>
      </c>
      <c r="C6" s="30"/>
      <c r="P6" s="9"/>
      <c r="Q6" s="9"/>
    </row>
    <row r="7" spans="1:2" ht="15" customHeight="1">
      <c r="A7" s="11"/>
      <c r="B7" s="13"/>
    </row>
    <row r="8" spans="2:7" ht="30" customHeight="1">
      <c r="B8" s="149" t="s">
        <v>81</v>
      </c>
      <c r="C8" s="149"/>
      <c r="D8" s="149"/>
      <c r="E8" s="149"/>
      <c r="F8" s="149"/>
      <c r="G8" s="149"/>
    </row>
    <row r="9" spans="2:7" ht="15" customHeight="1">
      <c r="B9" s="155" t="s">
        <v>105</v>
      </c>
      <c r="C9" s="155"/>
      <c r="D9" s="155"/>
      <c r="E9" s="155"/>
      <c r="F9" s="155"/>
      <c r="G9" s="155"/>
    </row>
    <row r="10" spans="1:7" ht="15" customHeight="1">
      <c r="A10" s="2" t="s">
        <v>20</v>
      </c>
      <c r="B10" s="34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7" ht="15" customHeight="1">
      <c r="A11" s="2" t="s">
        <v>21</v>
      </c>
      <c r="B11" s="34">
        <v>60.518438177589644</v>
      </c>
      <c r="C11" s="35">
        <v>28.943600867542873</v>
      </c>
      <c r="D11" s="35">
        <v>31.57483731004677</v>
      </c>
      <c r="E11" s="35">
        <v>47.362255965070155</v>
      </c>
      <c r="F11" s="35">
        <v>13.156182212519486</v>
      </c>
      <c r="G11" s="35">
        <v>0</v>
      </c>
    </row>
    <row r="12" spans="1:7" ht="15" customHeight="1">
      <c r="A12" s="2" t="s">
        <v>22</v>
      </c>
      <c r="B12" s="34">
        <v>52.62472885007795</v>
      </c>
      <c r="C12" s="35">
        <v>18.41865509752728</v>
      </c>
      <c r="D12" s="35">
        <v>34.206073752550665</v>
      </c>
      <c r="E12" s="35">
        <v>36.83731019505456</v>
      </c>
      <c r="F12" s="35">
        <v>15.787418655023384</v>
      </c>
      <c r="G12" s="35">
        <v>0</v>
      </c>
    </row>
    <row r="13" spans="1:7" ht="15" customHeight="1">
      <c r="A13" s="2" t="s">
        <v>23</v>
      </c>
      <c r="B13" s="34">
        <v>34.206073752550665</v>
      </c>
      <c r="C13" s="35">
        <v>15.787418655023384</v>
      </c>
      <c r="D13" s="35">
        <v>18.41865509752728</v>
      </c>
      <c r="E13" s="35">
        <v>23.681127982535077</v>
      </c>
      <c r="F13" s="35">
        <v>10.524945770015588</v>
      </c>
      <c r="G13" s="35">
        <v>0</v>
      </c>
    </row>
    <row r="14" spans="1:7" ht="15" customHeight="1">
      <c r="A14" s="2" t="s">
        <v>19</v>
      </c>
      <c r="B14" s="34">
        <v>960.4013015139247</v>
      </c>
      <c r="C14" s="35">
        <v>394.68546637558524</v>
      </c>
      <c r="D14" s="35">
        <v>565.715835138339</v>
      </c>
      <c r="E14" s="35">
        <v>597.2906724483859</v>
      </c>
      <c r="F14" s="35">
        <v>352.58568329552276</v>
      </c>
      <c r="G14" s="35">
        <v>10.524945770015588</v>
      </c>
    </row>
    <row r="15" spans="1:7" ht="15" customHeight="1">
      <c r="A15" s="2" t="s">
        <v>24</v>
      </c>
      <c r="B15" s="34">
        <v>15.787418655023384</v>
      </c>
      <c r="C15" s="35">
        <v>5.262472885007794</v>
      </c>
      <c r="D15" s="35">
        <v>10.524945770015588</v>
      </c>
      <c r="E15" s="35">
        <v>10.524945770015588</v>
      </c>
      <c r="F15" s="35">
        <v>5.262472885007794</v>
      </c>
      <c r="G15" s="35">
        <v>0</v>
      </c>
    </row>
    <row r="16" spans="1:7" ht="15" customHeight="1">
      <c r="A16" s="2" t="s">
        <v>25</v>
      </c>
      <c r="B16" s="34">
        <v>228.91757049783922</v>
      </c>
      <c r="C16" s="35">
        <v>81.56832971762078</v>
      </c>
      <c r="D16" s="35">
        <v>147.34924078021817</v>
      </c>
      <c r="E16" s="35">
        <v>155.24295010772988</v>
      </c>
      <c r="F16" s="35">
        <v>68.41214750510133</v>
      </c>
      <c r="G16" s="35">
        <v>5.262472885007794</v>
      </c>
    </row>
    <row r="17" spans="1:7" ht="15" customHeight="1">
      <c r="A17" s="2" t="s">
        <v>26</v>
      </c>
      <c r="B17" s="34">
        <v>47.362255965070155</v>
      </c>
      <c r="C17" s="35">
        <v>18.41865509752728</v>
      </c>
      <c r="D17" s="35">
        <v>28.943600867542873</v>
      </c>
      <c r="E17" s="35">
        <v>34.206073752550665</v>
      </c>
      <c r="F17" s="35">
        <v>13.156182212519486</v>
      </c>
      <c r="G17" s="35">
        <v>0</v>
      </c>
    </row>
    <row r="18" spans="1:7" ht="15" customHeight="1">
      <c r="A18" s="2" t="s">
        <v>27</v>
      </c>
      <c r="B18" s="34">
        <v>210.4989154003119</v>
      </c>
      <c r="C18" s="35">
        <v>71.04338394760522</v>
      </c>
      <c r="D18" s="35">
        <v>139.45553145270645</v>
      </c>
      <c r="E18" s="35">
        <v>136.82429501020255</v>
      </c>
      <c r="F18" s="35">
        <v>71.04338394760522</v>
      </c>
      <c r="G18" s="35">
        <v>2.631236442503897</v>
      </c>
    </row>
    <row r="19" spans="1:7" ht="15" customHeight="1">
      <c r="A19" s="2" t="s">
        <v>28</v>
      </c>
      <c r="B19" s="34">
        <v>397.31670281808914</v>
      </c>
      <c r="C19" s="35">
        <v>163.1366594352416</v>
      </c>
      <c r="D19" s="35">
        <v>234.18004338284703</v>
      </c>
      <c r="E19" s="35">
        <v>228.91757049783922</v>
      </c>
      <c r="F19" s="35">
        <v>163.1366594352416</v>
      </c>
      <c r="G19" s="35">
        <v>5.262472885007794</v>
      </c>
    </row>
    <row r="20" spans="1:7" ht="15" customHeight="1">
      <c r="A20" s="2" t="s">
        <v>29</v>
      </c>
      <c r="B20" s="34">
        <v>10.524945770015588</v>
      </c>
      <c r="C20" s="35">
        <v>7.893709327511691</v>
      </c>
      <c r="D20" s="35">
        <v>2.631236442503897</v>
      </c>
      <c r="E20" s="35">
        <v>7.893709327511691</v>
      </c>
      <c r="F20" s="35">
        <v>2.631236442503897</v>
      </c>
      <c r="G20" s="35">
        <v>0</v>
      </c>
    </row>
    <row r="21" spans="1:7" ht="15" customHeight="1">
      <c r="A21" s="29" t="s">
        <v>1</v>
      </c>
      <c r="B21" s="8">
        <v>2018.1583514004926</v>
      </c>
      <c r="C21" s="8">
        <v>805.1583514061933</v>
      </c>
      <c r="D21" s="8">
        <v>1212.9999999942977</v>
      </c>
      <c r="E21" s="8">
        <v>1278.7809110568953</v>
      </c>
      <c r="F21" s="8">
        <v>715.6963123610606</v>
      </c>
      <c r="G21" s="8">
        <v>23.681127982535074</v>
      </c>
    </row>
    <row r="22" spans="1:7" ht="15" customHeight="1">
      <c r="A22" s="29"/>
      <c r="B22" s="36"/>
      <c r="C22" s="36"/>
      <c r="D22" s="36"/>
      <c r="E22" s="36"/>
      <c r="F22" s="36"/>
      <c r="G22" s="36"/>
    </row>
    <row r="23" spans="2:7" ht="15" customHeight="1">
      <c r="B23" s="155" t="s">
        <v>123</v>
      </c>
      <c r="C23" s="155"/>
      <c r="D23" s="155"/>
      <c r="E23" s="155"/>
      <c r="F23" s="155"/>
      <c r="G23" s="155"/>
    </row>
    <row r="24" spans="1:7" ht="15" customHeight="1">
      <c r="A24" s="2" t="s">
        <v>20</v>
      </c>
      <c r="B24" s="31">
        <v>0</v>
      </c>
      <c r="C24" s="32">
        <v>0</v>
      </c>
      <c r="D24" s="32">
        <v>0</v>
      </c>
      <c r="E24" s="45">
        <v>0</v>
      </c>
      <c r="F24" s="32">
        <v>0</v>
      </c>
      <c r="G24" s="32">
        <v>0</v>
      </c>
    </row>
    <row r="25" spans="1:7" ht="15" customHeight="1">
      <c r="A25" s="2" t="s">
        <v>21</v>
      </c>
      <c r="B25" s="31">
        <v>2.9986962190351973</v>
      </c>
      <c r="C25" s="32">
        <v>3.5947712418300624</v>
      </c>
      <c r="D25" s="32">
        <v>2.6030368763557465</v>
      </c>
      <c r="E25" s="45">
        <v>3.7037037037037006</v>
      </c>
      <c r="F25" s="32">
        <v>1.8382352941176456</v>
      </c>
      <c r="G25" s="32">
        <v>0</v>
      </c>
    </row>
    <row r="26" spans="1:7" ht="15" customHeight="1">
      <c r="A26" s="2" t="s">
        <v>22</v>
      </c>
      <c r="B26" s="31">
        <v>2.607561929595824</v>
      </c>
      <c r="C26" s="32">
        <v>2.287581699346403</v>
      </c>
      <c r="D26" s="32">
        <v>2.8199566160520586</v>
      </c>
      <c r="E26" s="45">
        <v>2.880658436213989</v>
      </c>
      <c r="F26" s="32">
        <v>2.205882352941175</v>
      </c>
      <c r="G26" s="32">
        <v>0</v>
      </c>
    </row>
    <row r="27" spans="1:7" ht="15" customHeight="1">
      <c r="A27" s="2" t="s">
        <v>23</v>
      </c>
      <c r="B27" s="31">
        <v>1.6949152542372854</v>
      </c>
      <c r="C27" s="32">
        <v>1.9607843137254883</v>
      </c>
      <c r="D27" s="32">
        <v>1.5184381778741853</v>
      </c>
      <c r="E27" s="45">
        <v>1.8518518518518503</v>
      </c>
      <c r="F27" s="32">
        <v>1.4705882352941164</v>
      </c>
      <c r="G27" s="32">
        <v>0</v>
      </c>
    </row>
    <row r="28" spans="1:7" ht="15" customHeight="1">
      <c r="A28" s="2" t="s">
        <v>19</v>
      </c>
      <c r="B28" s="31">
        <v>47.58800521512389</v>
      </c>
      <c r="C28" s="32">
        <v>49.01960784313729</v>
      </c>
      <c r="D28" s="32">
        <v>46.637744034707204</v>
      </c>
      <c r="E28" s="45">
        <v>46.7078189300412</v>
      </c>
      <c r="F28" s="32">
        <v>49.26470588235298</v>
      </c>
      <c r="G28" s="32">
        <v>44.44444444444444</v>
      </c>
    </row>
    <row r="29" spans="1:7" ht="15" customHeight="1">
      <c r="A29" s="2" t="s">
        <v>24</v>
      </c>
      <c r="B29" s="31">
        <v>0.782268578878747</v>
      </c>
      <c r="C29" s="32">
        <v>0.6535947712418294</v>
      </c>
      <c r="D29" s="32">
        <v>0.8676789587852486</v>
      </c>
      <c r="E29" s="45">
        <v>0.823045267489711</v>
      </c>
      <c r="F29" s="32">
        <v>0.7352941176470582</v>
      </c>
      <c r="G29" s="32">
        <v>0</v>
      </c>
    </row>
    <row r="30" spans="1:7" ht="15" customHeight="1">
      <c r="A30" s="2" t="s">
        <v>25</v>
      </c>
      <c r="B30" s="31">
        <v>11.34289439374184</v>
      </c>
      <c r="C30" s="32">
        <v>10.130718954248351</v>
      </c>
      <c r="D30" s="32">
        <v>12.147505422993476</v>
      </c>
      <c r="E30" s="45">
        <v>12.139917695473235</v>
      </c>
      <c r="F30" s="32">
        <v>9.55882352941176</v>
      </c>
      <c r="G30" s="32">
        <v>22.22222222222222</v>
      </c>
    </row>
    <row r="31" spans="1:7" ht="15" customHeight="1">
      <c r="A31" s="2" t="s">
        <v>26</v>
      </c>
      <c r="B31" s="31">
        <v>2.346805736636241</v>
      </c>
      <c r="C31" s="32">
        <v>2.287581699346403</v>
      </c>
      <c r="D31" s="32">
        <v>2.386117136659434</v>
      </c>
      <c r="E31" s="45">
        <v>2.674897119341561</v>
      </c>
      <c r="F31" s="32">
        <v>1.8382352941176456</v>
      </c>
      <c r="G31" s="32">
        <v>0</v>
      </c>
    </row>
    <row r="32" spans="1:7" ht="15" customHeight="1">
      <c r="A32" s="2" t="s">
        <v>27</v>
      </c>
      <c r="B32" s="31">
        <v>10.4302477183833</v>
      </c>
      <c r="C32" s="32">
        <v>8.823529411764696</v>
      </c>
      <c r="D32" s="32">
        <v>11.496746203904538</v>
      </c>
      <c r="E32" s="45">
        <v>10.699588477366236</v>
      </c>
      <c r="F32" s="32">
        <v>9.926470588235286</v>
      </c>
      <c r="G32" s="32">
        <v>11.11111111111111</v>
      </c>
    </row>
    <row r="33" spans="1:7" ht="15" customHeight="1">
      <c r="A33" s="2" t="s">
        <v>28</v>
      </c>
      <c r="B33" s="31">
        <v>19.6870925684485</v>
      </c>
      <c r="C33" s="32">
        <v>20.261437908496706</v>
      </c>
      <c r="D33" s="32">
        <v>19.3058568329718</v>
      </c>
      <c r="E33" s="45">
        <v>17.90123456790123</v>
      </c>
      <c r="F33" s="32">
        <v>22.794117647058805</v>
      </c>
      <c r="G33" s="32">
        <v>22.22222222222222</v>
      </c>
    </row>
    <row r="34" spans="1:7" ht="15" customHeight="1">
      <c r="A34" s="2" t="s">
        <v>29</v>
      </c>
      <c r="B34" s="31">
        <v>0.5215123859191646</v>
      </c>
      <c r="C34" s="32">
        <v>0.9803921568627441</v>
      </c>
      <c r="D34" s="32">
        <v>0.21691973969631215</v>
      </c>
      <c r="E34" s="45">
        <v>0.6172839506172834</v>
      </c>
      <c r="F34" s="32">
        <v>0.3676470588235291</v>
      </c>
      <c r="G34" s="32">
        <v>0</v>
      </c>
    </row>
    <row r="35" spans="1:7" ht="15" customHeight="1">
      <c r="A35" s="25" t="s">
        <v>1</v>
      </c>
      <c r="B35" s="37">
        <v>99.99999999999999</v>
      </c>
      <c r="C35" s="52">
        <v>99.99999999999997</v>
      </c>
      <c r="D35" s="52">
        <v>100</v>
      </c>
      <c r="E35" s="52">
        <v>99.99999999999999</v>
      </c>
      <c r="F35" s="52">
        <v>100</v>
      </c>
      <c r="G35" s="52">
        <v>100</v>
      </c>
    </row>
    <row r="36" spans="1:15" s="22" customFormat="1" ht="12" customHeight="1">
      <c r="A36" s="148" t="s">
        <v>39</v>
      </c>
      <c r="B36" s="148"/>
      <c r="C36" s="148"/>
      <c r="D36" s="148"/>
      <c r="E36" s="148"/>
      <c r="F36" s="148"/>
      <c r="G36" s="148"/>
      <c r="H36" s="21"/>
      <c r="I36" s="21"/>
      <c r="J36" s="21"/>
      <c r="K36" s="21"/>
      <c r="L36" s="21"/>
      <c r="M36" s="21"/>
      <c r="N36" s="21"/>
      <c r="O36" s="21"/>
    </row>
    <row r="37" spans="1:15" s="22" customFormat="1" ht="12" customHeight="1">
      <c r="A37" s="152" t="s">
        <v>82</v>
      </c>
      <c r="B37" s="152"/>
      <c r="C37" s="152"/>
      <c r="D37" s="152"/>
      <c r="E37" s="152"/>
      <c r="F37" s="152"/>
      <c r="G37" s="152"/>
      <c r="H37" s="21"/>
      <c r="I37" s="21"/>
      <c r="J37" s="21"/>
      <c r="K37" s="21"/>
      <c r="L37" s="21"/>
      <c r="M37" s="21"/>
      <c r="N37" s="21"/>
      <c r="O37" s="21"/>
    </row>
    <row r="38" spans="1:5" ht="12">
      <c r="A38" s="19"/>
      <c r="C38" s="19"/>
      <c r="D38" s="19"/>
      <c r="E38" s="19"/>
    </row>
    <row r="39" spans="1:5" ht="12">
      <c r="A39" s="19"/>
      <c r="C39" s="19"/>
      <c r="D39" s="19"/>
      <c r="E39" s="19"/>
    </row>
    <row r="40" spans="3:5" ht="12">
      <c r="C40" s="19"/>
      <c r="D40" s="19"/>
      <c r="E40" s="19"/>
    </row>
  </sheetData>
  <sheetProtection/>
  <mergeCells count="10">
    <mergeCell ref="A1:G1"/>
    <mergeCell ref="C3:D3"/>
    <mergeCell ref="E3:G3"/>
    <mergeCell ref="B3:B4"/>
    <mergeCell ref="A3:A4"/>
    <mergeCell ref="A37:G37"/>
    <mergeCell ref="B8:G8"/>
    <mergeCell ref="B9:G9"/>
    <mergeCell ref="B23:G23"/>
    <mergeCell ref="A36:G36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5"/>
  <sheetViews>
    <sheetView zoomScaleSheetLayoutView="40" zoomScalePageLayoutView="0" workbookViewId="0" topLeftCell="A13">
      <selection activeCell="C71" sqref="C71"/>
    </sheetView>
  </sheetViews>
  <sheetFormatPr defaultColWidth="8.7109375" defaultRowHeight="12.75"/>
  <cols>
    <col min="1" max="1" width="50.57421875" style="2" customWidth="1"/>
    <col min="2" max="2" width="20.57421875" style="19" customWidth="1"/>
    <col min="3" max="3" width="20.57421875" style="9" customWidth="1"/>
    <col min="4" max="7" width="8.7109375" style="9" customWidth="1"/>
    <col min="8" max="16384" width="8.7109375" style="10" customWidth="1"/>
  </cols>
  <sheetData>
    <row r="1" spans="1:7" s="1" customFormat="1" ht="30" customHeight="1">
      <c r="A1" s="147" t="s">
        <v>96</v>
      </c>
      <c r="B1" s="147"/>
      <c r="C1" s="147"/>
      <c r="D1" s="14"/>
      <c r="E1" s="14"/>
      <c r="F1" s="14"/>
      <c r="G1" s="14"/>
    </row>
    <row r="2" spans="1:2" ht="12">
      <c r="A2" s="3"/>
      <c r="B2" s="15"/>
    </row>
    <row r="3" spans="1:14" ht="30" customHeight="1">
      <c r="A3" s="150" t="s">
        <v>0</v>
      </c>
      <c r="B3" s="151" t="s">
        <v>83</v>
      </c>
      <c r="C3" s="151"/>
      <c r="H3" s="9"/>
      <c r="I3" s="9"/>
      <c r="J3" s="9"/>
      <c r="K3" s="9"/>
      <c r="L3" s="9"/>
      <c r="M3" s="9"/>
      <c r="N3" s="9"/>
    </row>
    <row r="4" spans="1:14" s="5" customFormat="1" ht="30" customHeight="1">
      <c r="A4" s="150"/>
      <c r="B4" s="26" t="s">
        <v>79</v>
      </c>
      <c r="C4" s="26" t="s">
        <v>80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7" s="5" customFormat="1" ht="12.75" customHeight="1">
      <c r="A5" s="6"/>
      <c r="B5" s="7"/>
      <c r="C5" s="4"/>
      <c r="D5" s="4"/>
      <c r="E5" s="4"/>
      <c r="F5" s="4"/>
      <c r="G5" s="4"/>
    </row>
    <row r="6" spans="2:3" ht="60" customHeight="1">
      <c r="B6" s="149" t="s">
        <v>92</v>
      </c>
      <c r="C6" s="149"/>
    </row>
    <row r="7" spans="1:3" ht="15" customHeight="1">
      <c r="A7" s="2" t="s">
        <v>30</v>
      </c>
      <c r="B7" s="8">
        <v>13.156182212519486</v>
      </c>
      <c r="C7" s="30">
        <v>1.0845986984815592</v>
      </c>
    </row>
    <row r="8" spans="1:3" ht="15" customHeight="1">
      <c r="A8" s="2" t="s">
        <v>31</v>
      </c>
      <c r="B8" s="8">
        <v>34.206073752550665</v>
      </c>
      <c r="C8" s="30">
        <v>2.819956616052054</v>
      </c>
    </row>
    <row r="9" spans="1:3" ht="15" customHeight="1">
      <c r="A9" s="2" t="s">
        <v>32</v>
      </c>
      <c r="B9" s="8">
        <v>49.99349240757405</v>
      </c>
      <c r="C9" s="30">
        <v>4.121475054229926</v>
      </c>
    </row>
    <row r="10" spans="1:3" ht="15" customHeight="1">
      <c r="A10" s="2" t="s">
        <v>33</v>
      </c>
      <c r="B10" s="8">
        <v>63.14967462009354</v>
      </c>
      <c r="C10" s="30">
        <v>5.206073752711485</v>
      </c>
    </row>
    <row r="11" spans="1:3" ht="15" customHeight="1">
      <c r="A11" s="2" t="s">
        <v>34</v>
      </c>
      <c r="B11" s="8">
        <v>465.72885032319067</v>
      </c>
      <c r="C11" s="30">
        <v>38.39479392624727</v>
      </c>
    </row>
    <row r="12" spans="1:3" ht="15" customHeight="1">
      <c r="A12" s="2" t="s">
        <v>35</v>
      </c>
      <c r="B12" s="8">
        <v>463.09761388068677</v>
      </c>
      <c r="C12" s="30">
        <v>38.17787418655096</v>
      </c>
    </row>
    <row r="13" spans="1:3" ht="15" customHeight="1">
      <c r="A13" s="2" t="s">
        <v>36</v>
      </c>
      <c r="B13" s="8">
        <v>123.66811279768304</v>
      </c>
      <c r="C13" s="30">
        <v>10.195227765726646</v>
      </c>
    </row>
    <row r="14" spans="1:3" ht="15" customHeight="1">
      <c r="A14" s="17" t="s">
        <v>1</v>
      </c>
      <c r="B14" s="8">
        <v>1212.9999999942995</v>
      </c>
      <c r="C14" s="31">
        <v>100</v>
      </c>
    </row>
    <row r="15" spans="1:3" ht="15" customHeight="1">
      <c r="A15" s="27" t="s">
        <v>56</v>
      </c>
      <c r="B15" s="159">
        <v>5.3232104121475095</v>
      </c>
      <c r="C15" s="159"/>
    </row>
    <row r="16" spans="1:7" s="58" customFormat="1" ht="12.75" customHeight="1">
      <c r="A16" s="39"/>
      <c r="B16" s="38"/>
      <c r="C16" s="38"/>
      <c r="D16" s="57"/>
      <c r="E16" s="57"/>
      <c r="F16" s="57"/>
      <c r="G16" s="57"/>
    </row>
    <row r="17" spans="2:3" ht="45" customHeight="1">
      <c r="B17" s="149" t="s">
        <v>114</v>
      </c>
      <c r="C17" s="149"/>
    </row>
    <row r="18" spans="1:3" ht="15" customHeight="1">
      <c r="A18" s="10" t="s">
        <v>84</v>
      </c>
      <c r="B18" s="8">
        <v>321.0108459854759</v>
      </c>
      <c r="C18" s="30">
        <v>26.464208242950082</v>
      </c>
    </row>
    <row r="19" spans="1:3" ht="15" customHeight="1">
      <c r="A19" s="2" t="s">
        <v>90</v>
      </c>
      <c r="B19" s="8">
        <v>197.34273318779236</v>
      </c>
      <c r="C19" s="30">
        <v>16.268980477223394</v>
      </c>
    </row>
    <row r="20" spans="1:3" ht="15" customHeight="1">
      <c r="A20" s="2" t="s">
        <v>85</v>
      </c>
      <c r="B20" s="8">
        <v>649.915401298464</v>
      </c>
      <c r="C20" s="30">
        <v>53.57917570498914</v>
      </c>
    </row>
    <row r="21" spans="1:3" ht="15" customHeight="1">
      <c r="A21" s="2" t="s">
        <v>86</v>
      </c>
      <c r="B21" s="8">
        <v>18.41865509752728</v>
      </c>
      <c r="C21" s="30">
        <v>1.5184381778741831</v>
      </c>
    </row>
    <row r="22" spans="1:3" ht="15" customHeight="1">
      <c r="A22" s="2" t="s">
        <v>87</v>
      </c>
      <c r="B22" s="8">
        <v>26.312364425038975</v>
      </c>
      <c r="C22" s="30">
        <v>2.169197396963119</v>
      </c>
    </row>
    <row r="23" spans="1:3" ht="15" customHeight="1">
      <c r="A23" s="2" t="s">
        <v>88</v>
      </c>
      <c r="B23" s="19">
        <v>0</v>
      </c>
      <c r="C23" s="30">
        <v>0</v>
      </c>
    </row>
    <row r="24" spans="1:3" ht="15" customHeight="1">
      <c r="A24" s="2" t="s">
        <v>89</v>
      </c>
      <c r="B24" s="19">
        <v>0</v>
      </c>
      <c r="C24" s="30">
        <v>0</v>
      </c>
    </row>
    <row r="25" spans="1:3" ht="15" customHeight="1">
      <c r="A25" s="17" t="s">
        <v>1</v>
      </c>
      <c r="B25" s="8">
        <v>1212.9999999942995</v>
      </c>
      <c r="C25" s="31">
        <v>100</v>
      </c>
    </row>
    <row r="26" spans="1:3" ht="15" customHeight="1">
      <c r="A26" s="27" t="s">
        <v>107</v>
      </c>
      <c r="B26" s="159">
        <v>1.3665943600867692</v>
      </c>
      <c r="C26" s="159"/>
    </row>
    <row r="27" spans="1:3" ht="15" customHeight="1">
      <c r="A27" s="27" t="s">
        <v>109</v>
      </c>
      <c r="B27" s="159">
        <v>1.858407079646018</v>
      </c>
      <c r="C27" s="159"/>
    </row>
    <row r="28" spans="1:3" ht="12.75" customHeight="1">
      <c r="A28" s="23"/>
      <c r="B28" s="24"/>
      <c r="C28" s="24"/>
    </row>
    <row r="29" spans="2:3" ht="45" customHeight="1">
      <c r="B29" s="149" t="s">
        <v>113</v>
      </c>
      <c r="C29" s="149"/>
    </row>
    <row r="30" spans="1:3" ht="15" customHeight="1">
      <c r="A30" s="10" t="s">
        <v>84</v>
      </c>
      <c r="B30" s="8">
        <v>797.2646420786826</v>
      </c>
      <c r="C30" s="30">
        <v>65.72668112798263</v>
      </c>
    </row>
    <row r="31" spans="1:3" ht="15" customHeight="1">
      <c r="A31" s="2" t="s">
        <v>90</v>
      </c>
      <c r="B31" s="8">
        <v>147.34924078021817</v>
      </c>
      <c r="C31" s="30">
        <v>12.147505422993458</v>
      </c>
    </row>
    <row r="32" spans="1:3" ht="15" customHeight="1">
      <c r="A32" s="2" t="s">
        <v>85</v>
      </c>
      <c r="B32" s="8">
        <v>242.07375271035875</v>
      </c>
      <c r="C32" s="30">
        <v>19.956616052060706</v>
      </c>
    </row>
    <row r="33" spans="1:3" ht="15" customHeight="1">
      <c r="A33" s="2" t="s">
        <v>86</v>
      </c>
      <c r="B33" s="8">
        <v>15.787418655023384</v>
      </c>
      <c r="C33" s="30">
        <v>1.301518438177871</v>
      </c>
    </row>
    <row r="34" spans="1:3" ht="15" customHeight="1">
      <c r="A34" s="2" t="s">
        <v>87</v>
      </c>
      <c r="B34" s="8">
        <v>10.524945770015588</v>
      </c>
      <c r="C34" s="30">
        <v>0.8676789587852473</v>
      </c>
    </row>
    <row r="35" spans="1:3" ht="15" customHeight="1">
      <c r="A35" s="2" t="s">
        <v>88</v>
      </c>
      <c r="B35" s="19">
        <v>0</v>
      </c>
      <c r="C35" s="30">
        <v>0</v>
      </c>
    </row>
    <row r="36" spans="1:3" ht="15" customHeight="1">
      <c r="A36" s="2" t="s">
        <v>89</v>
      </c>
      <c r="B36" s="19">
        <v>0</v>
      </c>
      <c r="C36" s="30">
        <v>0</v>
      </c>
    </row>
    <row r="37" spans="1:3" ht="15" customHeight="1">
      <c r="A37" s="17" t="s">
        <v>1</v>
      </c>
      <c r="B37" s="8">
        <v>1212.9999999942995</v>
      </c>
      <c r="C37" s="31">
        <v>100</v>
      </c>
    </row>
    <row r="38" spans="1:3" ht="15" customHeight="1">
      <c r="A38" s="27" t="s">
        <v>107</v>
      </c>
      <c r="B38" s="159">
        <v>0.5943600867678959</v>
      </c>
      <c r="C38" s="159"/>
    </row>
    <row r="39" spans="1:3" ht="15" customHeight="1">
      <c r="A39" s="27" t="s">
        <v>108</v>
      </c>
      <c r="B39" s="159">
        <v>1.7341772151898738</v>
      </c>
      <c r="C39" s="159"/>
    </row>
    <row r="40" spans="1:3" ht="12.75" customHeight="1">
      <c r="A40" s="23"/>
      <c r="B40" s="24"/>
      <c r="C40" s="24"/>
    </row>
    <row r="41" spans="2:3" ht="45" customHeight="1">
      <c r="B41" s="149" t="s">
        <v>111</v>
      </c>
      <c r="C41" s="149"/>
    </row>
    <row r="42" spans="1:3" ht="15" customHeight="1">
      <c r="A42" s="10" t="s">
        <v>84</v>
      </c>
      <c r="B42" s="8">
        <v>442.0477223406555</v>
      </c>
      <c r="C42" s="30">
        <v>36.442516268980455</v>
      </c>
    </row>
    <row r="43" spans="1:3" ht="15" customHeight="1">
      <c r="A43" s="2" t="s">
        <v>90</v>
      </c>
      <c r="B43" s="8">
        <v>165.7678958777455</v>
      </c>
      <c r="C43" s="30">
        <v>13.665943600867644</v>
      </c>
    </row>
    <row r="44" spans="1:3" ht="15" customHeight="1">
      <c r="A44" s="2" t="s">
        <v>85</v>
      </c>
      <c r="B44" s="8">
        <v>526.2472885007804</v>
      </c>
      <c r="C44" s="30">
        <v>43.38394793926245</v>
      </c>
    </row>
    <row r="45" spans="1:3" ht="15" customHeight="1">
      <c r="A45" s="2" t="s">
        <v>86</v>
      </c>
      <c r="B45" s="8">
        <v>15.787418655023384</v>
      </c>
      <c r="C45" s="30">
        <v>1.301518438177871</v>
      </c>
    </row>
    <row r="46" spans="1:3" ht="15" customHeight="1">
      <c r="A46" s="2" t="s">
        <v>87</v>
      </c>
      <c r="B46" s="8">
        <v>60.518438177589644</v>
      </c>
      <c r="C46" s="30">
        <v>4.989154013015173</v>
      </c>
    </row>
    <row r="47" spans="1:3" ht="15" customHeight="1">
      <c r="A47" s="2" t="s">
        <v>88</v>
      </c>
      <c r="B47" s="19">
        <v>0</v>
      </c>
      <c r="C47" s="30">
        <v>0</v>
      </c>
    </row>
    <row r="48" spans="1:3" ht="15" customHeight="1">
      <c r="A48" s="2" t="s">
        <v>89</v>
      </c>
      <c r="B48" s="8">
        <v>2.631236442503897</v>
      </c>
      <c r="C48" s="30">
        <v>0.21691973969631181</v>
      </c>
    </row>
    <row r="49" spans="1:3" ht="15" customHeight="1">
      <c r="A49" s="17" t="s">
        <v>1</v>
      </c>
      <c r="B49" s="8">
        <v>1212.9999999942995</v>
      </c>
      <c r="C49" s="31">
        <v>100</v>
      </c>
    </row>
    <row r="50" spans="1:3" ht="15" customHeight="1">
      <c r="A50" s="27" t="s">
        <v>107</v>
      </c>
      <c r="B50" s="159">
        <v>1.2559652928416505</v>
      </c>
      <c r="C50" s="159"/>
    </row>
    <row r="51" spans="1:3" ht="15" customHeight="1">
      <c r="A51" s="27" t="s">
        <v>115</v>
      </c>
      <c r="B51" s="159">
        <v>1.9761092150170652</v>
      </c>
      <c r="C51" s="159"/>
    </row>
    <row r="52" spans="1:3" ht="12.75" customHeight="1">
      <c r="A52" s="23"/>
      <c r="B52" s="24"/>
      <c r="C52" s="24"/>
    </row>
    <row r="53" spans="2:3" ht="45" customHeight="1">
      <c r="B53" s="149" t="s">
        <v>112</v>
      </c>
      <c r="C53" s="149"/>
    </row>
    <row r="54" spans="1:3" ht="15" customHeight="1">
      <c r="A54" s="10" t="s">
        <v>84</v>
      </c>
      <c r="B54" s="8">
        <v>789.3709327511709</v>
      </c>
      <c r="C54" s="30">
        <v>65.0759219088937</v>
      </c>
    </row>
    <row r="55" spans="1:3" ht="15" customHeight="1">
      <c r="A55" s="2" t="s">
        <v>90</v>
      </c>
      <c r="B55" s="8">
        <v>157.8741865502338</v>
      </c>
      <c r="C55" s="30">
        <v>13.015184381778708</v>
      </c>
    </row>
    <row r="56" spans="1:3" ht="15" customHeight="1">
      <c r="A56" s="2" t="s">
        <v>85</v>
      </c>
      <c r="B56" s="8">
        <v>257.8611713653822</v>
      </c>
      <c r="C56" s="30">
        <v>21.258134490238582</v>
      </c>
    </row>
    <row r="57" spans="1:3" ht="15" customHeight="1">
      <c r="A57" s="2" t="s">
        <v>86</v>
      </c>
      <c r="B57" s="8">
        <v>7.893709327511691</v>
      </c>
      <c r="C57" s="30">
        <v>0.6507592190889355</v>
      </c>
    </row>
    <row r="58" spans="1:3" ht="15" customHeight="1">
      <c r="A58" s="2" t="s">
        <v>87</v>
      </c>
      <c r="B58" s="19">
        <v>0</v>
      </c>
      <c r="C58" s="30">
        <v>0</v>
      </c>
    </row>
    <row r="59" spans="1:3" ht="15" customHeight="1">
      <c r="A59" s="2" t="s">
        <v>88</v>
      </c>
      <c r="B59" s="19">
        <v>0</v>
      </c>
      <c r="C59" s="30">
        <v>0</v>
      </c>
    </row>
    <row r="60" spans="1:3" ht="15" customHeight="1">
      <c r="A60" s="2" t="s">
        <v>89</v>
      </c>
      <c r="B60" s="19">
        <v>0</v>
      </c>
      <c r="C60" s="30">
        <v>0</v>
      </c>
    </row>
    <row r="61" spans="1:3" ht="15" customHeight="1">
      <c r="A61" s="17" t="s">
        <v>1</v>
      </c>
      <c r="B61" s="8">
        <v>1212.9999999942995</v>
      </c>
      <c r="C61" s="31">
        <v>100</v>
      </c>
    </row>
    <row r="62" spans="1:3" ht="15" customHeight="1">
      <c r="A62" s="27" t="s">
        <v>107</v>
      </c>
      <c r="B62" s="159">
        <v>0.5748373101952278</v>
      </c>
      <c r="C62" s="159"/>
    </row>
    <row r="63" spans="1:3" ht="15" customHeight="1">
      <c r="A63" s="27" t="s">
        <v>110</v>
      </c>
      <c r="B63" s="160">
        <v>1.6459627329192545</v>
      </c>
      <c r="C63" s="160"/>
    </row>
    <row r="64" spans="1:7" s="22" customFormat="1" ht="12.75" customHeight="1">
      <c r="A64" s="148" t="s">
        <v>39</v>
      </c>
      <c r="B64" s="148"/>
      <c r="C64" s="148"/>
      <c r="D64" s="20"/>
      <c r="E64" s="21"/>
      <c r="F64" s="21"/>
      <c r="G64" s="21"/>
    </row>
    <row r="65" spans="1:4" ht="12">
      <c r="A65" s="19"/>
      <c r="C65" s="19"/>
      <c r="D65" s="19"/>
    </row>
  </sheetData>
  <sheetProtection selectLockedCells="1" selectUnlockedCells="1"/>
  <mergeCells count="18">
    <mergeCell ref="B29:C29"/>
    <mergeCell ref="B3:C3"/>
    <mergeCell ref="A1:C1"/>
    <mergeCell ref="A3:A4"/>
    <mergeCell ref="B27:C27"/>
    <mergeCell ref="B6:C6"/>
    <mergeCell ref="B17:C17"/>
    <mergeCell ref="B15:C15"/>
    <mergeCell ref="B26:C26"/>
    <mergeCell ref="B38:C38"/>
    <mergeCell ref="A64:C64"/>
    <mergeCell ref="B41:C41"/>
    <mergeCell ref="B50:C50"/>
    <mergeCell ref="B53:C53"/>
    <mergeCell ref="B63:C63"/>
    <mergeCell ref="B51:C51"/>
    <mergeCell ref="B62:C62"/>
    <mergeCell ref="B39:C39"/>
  </mergeCells>
  <printOptions horizontalCentered="1"/>
  <pageMargins left="0" right="0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23"/>
  <sheetViews>
    <sheetView zoomScalePageLayoutView="0" workbookViewId="0" topLeftCell="A1">
      <selection activeCell="I121" sqref="I121"/>
    </sheetView>
  </sheetViews>
  <sheetFormatPr defaultColWidth="8.7109375" defaultRowHeight="12.75"/>
  <cols>
    <col min="1" max="1" width="50.57421875" style="2" customWidth="1"/>
    <col min="2" max="2" width="18.57421875" style="23" customWidth="1"/>
    <col min="3" max="7" width="9.57421875" style="10" customWidth="1"/>
    <col min="8" max="16384" width="8.7109375" style="10" customWidth="1"/>
  </cols>
  <sheetData>
    <row r="1" spans="1:7" s="1" customFormat="1" ht="30" customHeight="1">
      <c r="A1" s="147" t="s">
        <v>99</v>
      </c>
      <c r="B1" s="147"/>
      <c r="C1" s="147"/>
      <c r="D1" s="147"/>
      <c r="E1" s="147"/>
      <c r="F1" s="147"/>
      <c r="G1" s="147"/>
    </row>
    <row r="2" spans="1:2" ht="12">
      <c r="A2" s="3"/>
      <c r="B2" s="39"/>
    </row>
    <row r="3" spans="1:7" ht="30" customHeight="1">
      <c r="A3" s="150" t="s">
        <v>0</v>
      </c>
      <c r="B3" s="161" t="s">
        <v>83</v>
      </c>
      <c r="C3" s="156" t="s">
        <v>104</v>
      </c>
      <c r="D3" s="156"/>
      <c r="E3" s="156" t="s">
        <v>100</v>
      </c>
      <c r="F3" s="156"/>
      <c r="G3" s="156"/>
    </row>
    <row r="4" spans="1:7" s="5" customFormat="1" ht="30" customHeight="1">
      <c r="A4" s="150"/>
      <c r="B4" s="162"/>
      <c r="C4" s="28" t="s">
        <v>2</v>
      </c>
      <c r="D4" s="28" t="s">
        <v>3</v>
      </c>
      <c r="E4" s="47" t="s">
        <v>101</v>
      </c>
      <c r="F4" s="47" t="s">
        <v>102</v>
      </c>
      <c r="G4" s="47" t="s">
        <v>103</v>
      </c>
    </row>
    <row r="5" spans="1:2" s="5" customFormat="1" ht="12.75" customHeight="1">
      <c r="A5" s="6"/>
      <c r="B5" s="40"/>
    </row>
    <row r="6" spans="2:7" ht="45" customHeight="1">
      <c r="B6" s="149" t="s">
        <v>92</v>
      </c>
      <c r="C6" s="149"/>
      <c r="D6" s="149"/>
      <c r="E6" s="149"/>
      <c r="F6" s="149"/>
      <c r="G6" s="149"/>
    </row>
    <row r="7" spans="2:7" ht="15" customHeight="1">
      <c r="B7" s="155" t="s">
        <v>105</v>
      </c>
      <c r="C7" s="155"/>
      <c r="D7" s="155"/>
      <c r="E7" s="155"/>
      <c r="F7" s="155"/>
      <c r="G7" s="155"/>
    </row>
    <row r="8" spans="1:7" ht="15" customHeight="1">
      <c r="A8" s="2" t="s">
        <v>30</v>
      </c>
      <c r="B8" s="41">
        <v>13.156182212519486</v>
      </c>
      <c r="C8" s="42">
        <v>5.262472885007794</v>
      </c>
      <c r="D8" s="42">
        <v>7.893709327511691</v>
      </c>
      <c r="E8" s="42">
        <v>5.262472885007794</v>
      </c>
      <c r="F8" s="42">
        <v>5.262472885007794</v>
      </c>
      <c r="G8" s="42">
        <v>2.631236442503897</v>
      </c>
    </row>
    <row r="9" spans="1:7" ht="15" customHeight="1">
      <c r="A9" s="2" t="s">
        <v>31</v>
      </c>
      <c r="B9" s="41">
        <v>34.206073752550665</v>
      </c>
      <c r="C9" s="42">
        <v>18.41865509752728</v>
      </c>
      <c r="D9" s="42">
        <v>15.787418655023384</v>
      </c>
      <c r="E9" s="42">
        <v>10.524945770015588</v>
      </c>
      <c r="F9" s="42">
        <v>21.04989154003118</v>
      </c>
      <c r="G9" s="42">
        <v>2.631236442503897</v>
      </c>
    </row>
    <row r="10" spans="1:7" ht="15" customHeight="1">
      <c r="A10" s="2" t="s">
        <v>32</v>
      </c>
      <c r="B10" s="41">
        <v>49.99349240757405</v>
      </c>
      <c r="C10" s="42">
        <v>13.156182212519486</v>
      </c>
      <c r="D10" s="42">
        <v>36.83731019505456</v>
      </c>
      <c r="E10" s="42">
        <v>26.312364425038975</v>
      </c>
      <c r="F10" s="42">
        <v>23.681127982535077</v>
      </c>
      <c r="G10" s="42">
        <v>0</v>
      </c>
    </row>
    <row r="11" spans="1:7" ht="15" customHeight="1">
      <c r="A11" s="2" t="s">
        <v>33</v>
      </c>
      <c r="B11" s="41">
        <v>63.14967462009354</v>
      </c>
      <c r="C11" s="42">
        <v>23.681127982535077</v>
      </c>
      <c r="D11" s="42">
        <v>39.46854663755846</v>
      </c>
      <c r="E11" s="42">
        <v>28.943600867542873</v>
      </c>
      <c r="F11" s="42">
        <v>34.206073752550665</v>
      </c>
      <c r="G11" s="42">
        <v>0</v>
      </c>
    </row>
    <row r="12" spans="1:7" ht="15" customHeight="1">
      <c r="A12" s="2" t="s">
        <v>34</v>
      </c>
      <c r="B12" s="41">
        <v>465.72885032319067</v>
      </c>
      <c r="C12" s="42">
        <v>192.08026030278455</v>
      </c>
      <c r="D12" s="42">
        <v>273.6485900204056</v>
      </c>
      <c r="E12" s="42">
        <v>278.9110629054134</v>
      </c>
      <c r="F12" s="42">
        <v>178.92407809026503</v>
      </c>
      <c r="G12" s="42">
        <v>7.893709327511691</v>
      </c>
    </row>
    <row r="13" spans="1:7" ht="15" customHeight="1">
      <c r="A13" s="2" t="s">
        <v>35</v>
      </c>
      <c r="B13" s="41">
        <v>463.09761388068677</v>
      </c>
      <c r="C13" s="42">
        <v>157.8741865502338</v>
      </c>
      <c r="D13" s="42">
        <v>305.22342733045247</v>
      </c>
      <c r="E13" s="42">
        <v>339.42950108300323</v>
      </c>
      <c r="F13" s="42">
        <v>121.03687635517915</v>
      </c>
      <c r="G13" s="42">
        <v>2.631236442503897</v>
      </c>
    </row>
    <row r="14" spans="1:7" ht="15" customHeight="1">
      <c r="A14" s="2" t="s">
        <v>36</v>
      </c>
      <c r="B14" s="41">
        <v>123.66811279768304</v>
      </c>
      <c r="C14" s="42">
        <v>60.518438177589644</v>
      </c>
      <c r="D14" s="42">
        <v>63.14967462009354</v>
      </c>
      <c r="E14" s="42">
        <v>78.9370932751169</v>
      </c>
      <c r="F14" s="42">
        <v>44.73101952256626</v>
      </c>
      <c r="G14" s="42">
        <v>0</v>
      </c>
    </row>
    <row r="15" spans="1:7" ht="15" customHeight="1">
      <c r="A15" s="17" t="s">
        <v>1</v>
      </c>
      <c r="B15" s="41">
        <v>1212.9999999942995</v>
      </c>
      <c r="C15" s="55">
        <v>470.9913232081985</v>
      </c>
      <c r="D15" s="55">
        <v>742.0086767861006</v>
      </c>
      <c r="E15" s="55">
        <v>768.3210412111397</v>
      </c>
      <c r="F15" s="55">
        <v>428.891540128136</v>
      </c>
      <c r="G15" s="55">
        <v>15.787418655023384</v>
      </c>
    </row>
    <row r="16" spans="1:2" ht="12.75" customHeight="1">
      <c r="A16" s="17"/>
      <c r="B16" s="43"/>
    </row>
    <row r="17" spans="2:7" ht="15" customHeight="1">
      <c r="B17" s="155" t="s">
        <v>106</v>
      </c>
      <c r="C17" s="155"/>
      <c r="D17" s="155"/>
      <c r="E17" s="155"/>
      <c r="F17" s="155"/>
      <c r="G17" s="155"/>
    </row>
    <row r="18" spans="1:7" ht="15" customHeight="1">
      <c r="A18" s="2" t="s">
        <v>30</v>
      </c>
      <c r="B18" s="44">
        <v>1.0845986984815592</v>
      </c>
      <c r="C18" s="45">
        <v>1.1173184357541877</v>
      </c>
      <c r="D18" s="45">
        <v>1.06382978723404</v>
      </c>
      <c r="E18" s="45">
        <v>0.6849315068493135</v>
      </c>
      <c r="F18" s="45">
        <v>1.2269938650306726</v>
      </c>
      <c r="G18" s="45">
        <v>16.666666666666664</v>
      </c>
    </row>
    <row r="19" spans="1:7" ht="15" customHeight="1">
      <c r="A19" s="2" t="s">
        <v>31</v>
      </c>
      <c r="B19" s="44">
        <v>2.819956616052054</v>
      </c>
      <c r="C19" s="45">
        <v>3.910614525139658</v>
      </c>
      <c r="D19" s="45">
        <v>2.1276595744680806</v>
      </c>
      <c r="E19" s="45">
        <v>1.369863013698627</v>
      </c>
      <c r="F19" s="45">
        <v>4.9079754601226915</v>
      </c>
      <c r="G19" s="45">
        <v>16.666666666666664</v>
      </c>
    </row>
    <row r="20" spans="1:7" ht="15" customHeight="1">
      <c r="A20" s="2" t="s">
        <v>32</v>
      </c>
      <c r="B20" s="44">
        <v>4.121475054229926</v>
      </c>
      <c r="C20" s="45">
        <v>2.7932960893854695</v>
      </c>
      <c r="D20" s="45">
        <v>4.964539007092188</v>
      </c>
      <c r="E20" s="45">
        <v>3.424657534246568</v>
      </c>
      <c r="F20" s="45">
        <v>5.521472392638028</v>
      </c>
      <c r="G20" s="45">
        <v>0</v>
      </c>
    </row>
    <row r="21" spans="1:7" ht="15" customHeight="1">
      <c r="A21" s="2" t="s">
        <v>33</v>
      </c>
      <c r="B21" s="44">
        <v>5.206073752711485</v>
      </c>
      <c r="C21" s="45">
        <v>5.027932960893846</v>
      </c>
      <c r="D21" s="45">
        <v>5.319148936170201</v>
      </c>
      <c r="E21" s="45">
        <v>3.767123287671225</v>
      </c>
      <c r="F21" s="45">
        <v>7.975460122699372</v>
      </c>
      <c r="G21" s="45">
        <v>0</v>
      </c>
    </row>
    <row r="22" spans="1:7" ht="15" customHeight="1">
      <c r="A22" s="2" t="s">
        <v>34</v>
      </c>
      <c r="B22" s="44">
        <v>38.39479392624727</v>
      </c>
      <c r="C22" s="45">
        <v>40.78212290502787</v>
      </c>
      <c r="D22" s="45">
        <v>36.879432624113434</v>
      </c>
      <c r="E22" s="45">
        <v>36.30136986301366</v>
      </c>
      <c r="F22" s="45">
        <v>41.717791411042874</v>
      </c>
      <c r="G22" s="45">
        <v>49.99999999999999</v>
      </c>
    </row>
    <row r="23" spans="1:7" ht="15" customHeight="1">
      <c r="A23" s="2" t="s">
        <v>35</v>
      </c>
      <c r="B23" s="44">
        <v>38.17787418655096</v>
      </c>
      <c r="C23" s="45">
        <v>33.51955307262563</v>
      </c>
      <c r="D23" s="45">
        <v>41.13475177304961</v>
      </c>
      <c r="E23" s="45">
        <v>44.17808219178079</v>
      </c>
      <c r="F23" s="45">
        <v>28.220858895705444</v>
      </c>
      <c r="G23" s="45">
        <v>16.666666666666664</v>
      </c>
    </row>
    <row r="24" spans="1:7" ht="15" customHeight="1">
      <c r="A24" s="2" t="s">
        <v>36</v>
      </c>
      <c r="B24" s="44">
        <v>10.195227765726646</v>
      </c>
      <c r="C24" s="45">
        <v>12.849162011173162</v>
      </c>
      <c r="D24" s="45">
        <v>8.510638297872323</v>
      </c>
      <c r="E24" s="45">
        <v>10.2739726027397</v>
      </c>
      <c r="F24" s="45">
        <v>10.429447852760719</v>
      </c>
      <c r="G24" s="45">
        <v>0</v>
      </c>
    </row>
    <row r="25" spans="1:7" ht="15" customHeight="1">
      <c r="A25" s="17" t="s">
        <v>1</v>
      </c>
      <c r="B25" s="44">
        <v>100</v>
      </c>
      <c r="C25" s="56">
        <v>100</v>
      </c>
      <c r="D25" s="56">
        <v>100</v>
      </c>
      <c r="E25" s="56">
        <v>100</v>
      </c>
      <c r="F25" s="56">
        <v>100</v>
      </c>
      <c r="G25" s="56">
        <v>100</v>
      </c>
    </row>
    <row r="26" spans="1:2" ht="12.75" customHeight="1">
      <c r="A26" s="17"/>
      <c r="B26" s="43"/>
    </row>
    <row r="27" spans="1:7" ht="15" customHeight="1">
      <c r="A27" s="27" t="s">
        <v>56</v>
      </c>
      <c r="B27" s="46">
        <v>5.3232104121475095</v>
      </c>
      <c r="C27" s="54">
        <v>5.3240223463687135</v>
      </c>
      <c r="D27" s="54">
        <v>5.322695035460996</v>
      </c>
      <c r="E27" s="54">
        <v>5.47260273972603</v>
      </c>
      <c r="F27" s="54">
        <v>5.104294478527606</v>
      </c>
      <c r="G27" s="54">
        <v>4</v>
      </c>
    </row>
    <row r="28" spans="1:2" ht="12.75" customHeight="1">
      <c r="A28" s="23"/>
      <c r="B28" s="43"/>
    </row>
    <row r="29" spans="2:7" ht="30" customHeight="1">
      <c r="B29" s="149" t="s">
        <v>93</v>
      </c>
      <c r="C29" s="149"/>
      <c r="D29" s="149"/>
      <c r="E29" s="149"/>
      <c r="F29" s="149"/>
      <c r="G29" s="149"/>
    </row>
    <row r="30" spans="2:7" ht="15" customHeight="1">
      <c r="B30" s="155" t="s">
        <v>105</v>
      </c>
      <c r="C30" s="155"/>
      <c r="D30" s="155"/>
      <c r="E30" s="155"/>
      <c r="F30" s="155"/>
      <c r="G30" s="155"/>
    </row>
    <row r="31" spans="1:7" ht="15" customHeight="1">
      <c r="A31" s="10" t="s">
        <v>84</v>
      </c>
      <c r="B31" s="41">
        <v>321.0108459854759</v>
      </c>
      <c r="C31" s="42">
        <v>113.14316702766747</v>
      </c>
      <c r="D31" s="42">
        <v>207.86767895780798</v>
      </c>
      <c r="E31" s="42">
        <v>210.4989154003119</v>
      </c>
      <c r="F31" s="42">
        <v>107.88069414265969</v>
      </c>
      <c r="G31" s="42">
        <v>2.631236442503897</v>
      </c>
    </row>
    <row r="32" spans="1:7" ht="15" customHeight="1">
      <c r="A32" s="2" t="s">
        <v>90</v>
      </c>
      <c r="B32" s="41">
        <v>197.34273318779236</v>
      </c>
      <c r="C32" s="42">
        <v>63.14967462009354</v>
      </c>
      <c r="D32" s="42">
        <v>134.19305856769864</v>
      </c>
      <c r="E32" s="42">
        <v>105.2494577001558</v>
      </c>
      <c r="F32" s="42">
        <v>86.83080260262857</v>
      </c>
      <c r="G32" s="42">
        <v>5.262472885007794</v>
      </c>
    </row>
    <row r="33" spans="1:7" ht="15" customHeight="1">
      <c r="A33" s="2" t="s">
        <v>85</v>
      </c>
      <c r="B33" s="41">
        <v>649.915401298464</v>
      </c>
      <c r="C33" s="42">
        <v>278.9110629054134</v>
      </c>
      <c r="D33" s="42">
        <v>371.0043383930501</v>
      </c>
      <c r="E33" s="42">
        <v>431.5227765706399</v>
      </c>
      <c r="F33" s="42">
        <v>210.4989154003119</v>
      </c>
      <c r="G33" s="42">
        <v>7.893709327511691</v>
      </c>
    </row>
    <row r="34" spans="1:7" ht="15" customHeight="1">
      <c r="A34" s="2" t="s">
        <v>86</v>
      </c>
      <c r="B34" s="41">
        <v>18.41865509752728</v>
      </c>
      <c r="C34" s="42">
        <v>2.631236442503897</v>
      </c>
      <c r="D34" s="42">
        <v>15.787418655023384</v>
      </c>
      <c r="E34" s="42">
        <v>7.893709327511691</v>
      </c>
      <c r="F34" s="42">
        <v>10.524945770015588</v>
      </c>
      <c r="G34" s="42">
        <v>0</v>
      </c>
    </row>
    <row r="35" spans="1:7" ht="15" customHeight="1">
      <c r="A35" s="2" t="s">
        <v>87</v>
      </c>
      <c r="B35" s="41">
        <v>26.312364425038975</v>
      </c>
      <c r="C35" s="42">
        <v>13.156182212519486</v>
      </c>
      <c r="D35" s="42">
        <v>13.156182212519486</v>
      </c>
      <c r="E35" s="42">
        <v>13.156182212519486</v>
      </c>
      <c r="F35" s="42">
        <v>13.156182212519486</v>
      </c>
      <c r="G35" s="42">
        <v>0</v>
      </c>
    </row>
    <row r="36" spans="1:7" ht="15" customHeight="1">
      <c r="A36" s="2" t="s">
        <v>88</v>
      </c>
      <c r="B36" s="41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</row>
    <row r="37" spans="1:7" ht="15" customHeight="1">
      <c r="A37" s="2" t="s">
        <v>89</v>
      </c>
      <c r="B37" s="41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15" customHeight="1">
      <c r="A38" s="17" t="s">
        <v>1</v>
      </c>
      <c r="B38" s="41">
        <v>1212.9999999942995</v>
      </c>
      <c r="C38" s="55">
        <v>470.9913232081985</v>
      </c>
      <c r="D38" s="55">
        <v>742.0086767861006</v>
      </c>
      <c r="E38" s="55">
        <v>768.3210412111397</v>
      </c>
      <c r="F38" s="55">
        <v>428.891540128136</v>
      </c>
      <c r="G38" s="55">
        <v>15.787418655023384</v>
      </c>
    </row>
    <row r="39" spans="1:2" ht="12.75" customHeight="1">
      <c r="A39" s="17"/>
      <c r="B39" s="43"/>
    </row>
    <row r="40" spans="2:7" ht="15" customHeight="1">
      <c r="B40" s="155" t="s">
        <v>106</v>
      </c>
      <c r="C40" s="155"/>
      <c r="D40" s="155"/>
      <c r="E40" s="155"/>
      <c r="F40" s="155"/>
      <c r="G40" s="155"/>
    </row>
    <row r="41" spans="1:7" ht="15" customHeight="1">
      <c r="A41" s="10" t="s">
        <v>84</v>
      </c>
      <c r="B41" s="44">
        <v>26.464208242950082</v>
      </c>
      <c r="C41" s="45">
        <v>24.022346368715016</v>
      </c>
      <c r="D41" s="45">
        <v>28.014184397163074</v>
      </c>
      <c r="E41" s="45">
        <v>27.397260273972556</v>
      </c>
      <c r="F41" s="45">
        <v>25.15337423312877</v>
      </c>
      <c r="G41" s="45">
        <v>16.666666666666664</v>
      </c>
    </row>
    <row r="42" spans="1:7" ht="15" customHeight="1">
      <c r="A42" s="2" t="s">
        <v>90</v>
      </c>
      <c r="B42" s="44">
        <v>16.268980477223394</v>
      </c>
      <c r="C42" s="45">
        <v>13.407821229050256</v>
      </c>
      <c r="D42" s="45">
        <v>18.08510638297867</v>
      </c>
      <c r="E42" s="45">
        <v>13.69863013698626</v>
      </c>
      <c r="F42" s="45">
        <v>20.24539877300609</v>
      </c>
      <c r="G42" s="45">
        <v>33.33333333333333</v>
      </c>
    </row>
    <row r="43" spans="1:7" ht="15" customHeight="1">
      <c r="A43" s="2" t="s">
        <v>85</v>
      </c>
      <c r="B43" s="44">
        <v>53.57917570498914</v>
      </c>
      <c r="C43" s="45">
        <v>59.217877094972025</v>
      </c>
      <c r="D43" s="45">
        <v>49.99999999999997</v>
      </c>
      <c r="E43" s="45">
        <v>56.16438356164381</v>
      </c>
      <c r="F43" s="45">
        <v>49.07975460122693</v>
      </c>
      <c r="G43" s="45">
        <v>49.99999999999999</v>
      </c>
    </row>
    <row r="44" spans="1:7" ht="15" customHeight="1">
      <c r="A44" s="2" t="s">
        <v>86</v>
      </c>
      <c r="B44" s="44">
        <v>1.5184381778741831</v>
      </c>
      <c r="C44" s="45">
        <v>0.5586592178770938</v>
      </c>
      <c r="D44" s="45">
        <v>2.1276595744680806</v>
      </c>
      <c r="E44" s="45">
        <v>1.0273972602739703</v>
      </c>
      <c r="F44" s="45">
        <v>2.4539877300613453</v>
      </c>
      <c r="G44" s="45">
        <v>0</v>
      </c>
    </row>
    <row r="45" spans="1:7" ht="15" customHeight="1">
      <c r="A45" s="2" t="s">
        <v>87</v>
      </c>
      <c r="B45" s="44">
        <v>2.169197396963119</v>
      </c>
      <c r="C45" s="45">
        <v>2.7932960893854695</v>
      </c>
      <c r="D45" s="45">
        <v>1.773049645390067</v>
      </c>
      <c r="E45" s="45">
        <v>1.7123287671232839</v>
      </c>
      <c r="F45" s="45">
        <v>3.067484662576682</v>
      </c>
      <c r="G45" s="45">
        <v>0</v>
      </c>
    </row>
    <row r="46" spans="1:7" ht="15" customHeight="1">
      <c r="A46" s="2" t="s">
        <v>88</v>
      </c>
      <c r="B46" s="44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</row>
    <row r="47" spans="1:7" ht="15" customHeight="1">
      <c r="A47" s="2" t="s">
        <v>89</v>
      </c>
      <c r="B47" s="44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</row>
    <row r="48" spans="1:7" ht="15" customHeight="1">
      <c r="A48" s="17" t="s">
        <v>1</v>
      </c>
      <c r="B48" s="44">
        <v>100</v>
      </c>
      <c r="C48" s="56">
        <v>100</v>
      </c>
      <c r="D48" s="56">
        <v>100</v>
      </c>
      <c r="E48" s="56">
        <v>100</v>
      </c>
      <c r="F48" s="56">
        <v>100</v>
      </c>
      <c r="G48" s="56">
        <v>100</v>
      </c>
    </row>
    <row r="49" spans="1:2" ht="12.75" customHeight="1">
      <c r="A49" s="17"/>
      <c r="B49" s="43"/>
    </row>
    <row r="50" spans="1:7" ht="18" customHeight="1">
      <c r="A50" s="27" t="s">
        <v>107</v>
      </c>
      <c r="B50" s="46">
        <v>1.3665943600867692</v>
      </c>
      <c r="C50" s="54">
        <v>1.4469273743016757</v>
      </c>
      <c r="D50" s="54">
        <v>1.3156028368794321</v>
      </c>
      <c r="E50" s="54">
        <v>1.3595890410958913</v>
      </c>
      <c r="F50" s="54">
        <v>1.380368098159509</v>
      </c>
      <c r="G50" s="54">
        <v>1.3333333333333333</v>
      </c>
    </row>
    <row r="51" spans="1:7" ht="15" customHeight="1">
      <c r="A51" s="27" t="s">
        <v>109</v>
      </c>
      <c r="B51" s="46">
        <v>1.858407079646018</v>
      </c>
      <c r="C51" s="46">
        <v>1.9029850746268662</v>
      </c>
      <c r="D51" s="46">
        <v>1.8292682926829265</v>
      </c>
      <c r="E51" s="54">
        <v>1.8726415094339621</v>
      </c>
      <c r="F51" s="54">
        <v>1.8442622950819667</v>
      </c>
      <c r="G51" s="54">
        <v>1.5999999999999999</v>
      </c>
    </row>
    <row r="52" spans="1:7" ht="12.75" customHeight="1">
      <c r="A52" s="38"/>
      <c r="B52" s="38"/>
      <c r="C52" s="38"/>
      <c r="D52" s="9"/>
      <c r="E52" s="9"/>
      <c r="F52" s="9"/>
      <c r="G52" s="9"/>
    </row>
    <row r="53" spans="2:7" ht="30" customHeight="1">
      <c r="B53" s="149" t="s">
        <v>94</v>
      </c>
      <c r="C53" s="149"/>
      <c r="D53" s="149"/>
      <c r="E53" s="149"/>
      <c r="F53" s="149"/>
      <c r="G53" s="149"/>
    </row>
    <row r="54" spans="2:7" ht="15" customHeight="1">
      <c r="B54" s="155" t="s">
        <v>105</v>
      </c>
      <c r="C54" s="155"/>
      <c r="D54" s="155"/>
      <c r="E54" s="155"/>
      <c r="F54" s="155"/>
      <c r="G54" s="155"/>
    </row>
    <row r="55" spans="1:7" ht="15" customHeight="1">
      <c r="A55" s="10" t="s">
        <v>84</v>
      </c>
      <c r="B55" s="41">
        <v>797.2646420786826</v>
      </c>
      <c r="C55" s="42">
        <v>318.379609542972</v>
      </c>
      <c r="D55" s="42">
        <v>478.8850325357102</v>
      </c>
      <c r="E55" s="42">
        <v>486.7787418632219</v>
      </c>
      <c r="F55" s="42">
        <v>302.59219088794856</v>
      </c>
      <c r="G55" s="42">
        <v>7.893709327511691</v>
      </c>
    </row>
    <row r="56" spans="1:7" ht="15" customHeight="1">
      <c r="A56" s="2" t="s">
        <v>90</v>
      </c>
      <c r="B56" s="41">
        <v>147.34924078021817</v>
      </c>
      <c r="C56" s="42">
        <v>36.83731019505456</v>
      </c>
      <c r="D56" s="42">
        <v>110.51193058516358</v>
      </c>
      <c r="E56" s="42">
        <v>99.98698481514802</v>
      </c>
      <c r="F56" s="42">
        <v>47.362255965070155</v>
      </c>
      <c r="G56" s="42">
        <v>0</v>
      </c>
    </row>
    <row r="57" spans="1:7" ht="15" customHeight="1">
      <c r="A57" s="2" t="s">
        <v>85</v>
      </c>
      <c r="B57" s="41">
        <v>242.07375271035875</v>
      </c>
      <c r="C57" s="42">
        <v>105.2494577001558</v>
      </c>
      <c r="D57" s="42">
        <v>136.82429501020255</v>
      </c>
      <c r="E57" s="42">
        <v>165.7678958777455</v>
      </c>
      <c r="F57" s="42">
        <v>68.41214750510133</v>
      </c>
      <c r="G57" s="42">
        <v>7.893709327511691</v>
      </c>
    </row>
    <row r="58" spans="1:7" ht="15" customHeight="1">
      <c r="A58" s="2" t="s">
        <v>86</v>
      </c>
      <c r="B58" s="41">
        <v>15.787418655023384</v>
      </c>
      <c r="C58" s="42">
        <v>5.262472885007794</v>
      </c>
      <c r="D58" s="42">
        <v>10.524945770015588</v>
      </c>
      <c r="E58" s="42">
        <v>13.156182212519486</v>
      </c>
      <c r="F58" s="42">
        <v>2.631236442503897</v>
      </c>
      <c r="G58" s="42">
        <v>0</v>
      </c>
    </row>
    <row r="59" spans="1:7" ht="15" customHeight="1">
      <c r="A59" s="2" t="s">
        <v>87</v>
      </c>
      <c r="B59" s="41">
        <v>10.524945770015588</v>
      </c>
      <c r="C59" s="42">
        <v>5.262472885007794</v>
      </c>
      <c r="D59" s="42">
        <v>5.262472885007794</v>
      </c>
      <c r="E59" s="42">
        <v>2.631236442503897</v>
      </c>
      <c r="F59" s="42">
        <v>7.893709327511691</v>
      </c>
      <c r="G59" s="42">
        <v>0</v>
      </c>
    </row>
    <row r="60" spans="1:7" ht="15" customHeight="1">
      <c r="A60" s="2" t="s">
        <v>88</v>
      </c>
      <c r="B60" s="41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15" customHeight="1">
      <c r="A61" s="2" t="s">
        <v>89</v>
      </c>
      <c r="B61" s="41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ht="15" customHeight="1">
      <c r="A62" s="17" t="s">
        <v>1</v>
      </c>
      <c r="B62" s="41">
        <v>1212.9999999942995</v>
      </c>
      <c r="C62" s="55">
        <v>470.9913232081985</v>
      </c>
      <c r="D62" s="55">
        <v>742.0086767861006</v>
      </c>
      <c r="E62" s="55">
        <v>768.3210412111397</v>
      </c>
      <c r="F62" s="55">
        <v>428.891540128136</v>
      </c>
      <c r="G62" s="55">
        <v>15.787418655023384</v>
      </c>
    </row>
    <row r="63" spans="1:2" ht="12.75" customHeight="1">
      <c r="A63" s="17"/>
      <c r="B63" s="43"/>
    </row>
    <row r="64" spans="2:7" ht="15" customHeight="1">
      <c r="B64" s="155" t="s">
        <v>106</v>
      </c>
      <c r="C64" s="155"/>
      <c r="D64" s="155"/>
      <c r="E64" s="155"/>
      <c r="F64" s="155"/>
      <c r="G64" s="155"/>
    </row>
    <row r="65" spans="1:7" ht="15" customHeight="1">
      <c r="A65" s="10" t="s">
        <v>84</v>
      </c>
      <c r="B65" s="44">
        <v>65.72668112798263</v>
      </c>
      <c r="C65" s="45">
        <v>67.59776536312846</v>
      </c>
      <c r="D65" s="45">
        <v>64.53900709219856</v>
      </c>
      <c r="E65" s="45">
        <v>63.35616438356163</v>
      </c>
      <c r="F65" s="45">
        <v>70.55214723926377</v>
      </c>
      <c r="G65" s="45">
        <v>49.99999999999999</v>
      </c>
    </row>
    <row r="66" spans="1:7" ht="15" customHeight="1">
      <c r="A66" s="2" t="s">
        <v>90</v>
      </c>
      <c r="B66" s="44">
        <v>12.147505422993458</v>
      </c>
      <c r="C66" s="45">
        <v>7.821229050279316</v>
      </c>
      <c r="D66" s="45">
        <v>14.89361702127655</v>
      </c>
      <c r="E66" s="45">
        <v>13.013698630136949</v>
      </c>
      <c r="F66" s="45">
        <v>11.042944785276056</v>
      </c>
      <c r="G66" s="45">
        <v>0</v>
      </c>
    </row>
    <row r="67" spans="1:7" ht="15" customHeight="1">
      <c r="A67" s="2" t="s">
        <v>85</v>
      </c>
      <c r="B67" s="44">
        <v>19.956616052060706</v>
      </c>
      <c r="C67" s="45">
        <v>22.346368715083738</v>
      </c>
      <c r="D67" s="45">
        <v>18.43971631205668</v>
      </c>
      <c r="E67" s="45">
        <v>21.575342465753373</v>
      </c>
      <c r="F67" s="45">
        <v>15.950920245398745</v>
      </c>
      <c r="G67" s="45">
        <v>49.99999999999999</v>
      </c>
    </row>
    <row r="68" spans="1:7" ht="15" customHeight="1">
      <c r="A68" s="2" t="s">
        <v>86</v>
      </c>
      <c r="B68" s="44">
        <v>1.301518438177871</v>
      </c>
      <c r="C68" s="45">
        <v>1.1173184357541877</v>
      </c>
      <c r="D68" s="45">
        <v>1.4184397163120535</v>
      </c>
      <c r="E68" s="45">
        <v>1.7123287671232839</v>
      </c>
      <c r="F68" s="45">
        <v>0.6134969325153363</v>
      </c>
      <c r="G68" s="45">
        <v>0</v>
      </c>
    </row>
    <row r="69" spans="1:7" ht="15" customHeight="1">
      <c r="A69" s="2" t="s">
        <v>87</v>
      </c>
      <c r="B69" s="44">
        <v>0.8676789587852473</v>
      </c>
      <c r="C69" s="45">
        <v>1.1173184357541877</v>
      </c>
      <c r="D69" s="45">
        <v>0.7092198581560267</v>
      </c>
      <c r="E69" s="45">
        <v>0.34246575342465674</v>
      </c>
      <c r="F69" s="45">
        <v>1.840490797546009</v>
      </c>
      <c r="G69" s="45">
        <v>0</v>
      </c>
    </row>
    <row r="70" spans="1:7" ht="15" customHeight="1">
      <c r="A70" s="2" t="s">
        <v>88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</row>
    <row r="71" spans="1:7" ht="15" customHeight="1">
      <c r="A71" s="2" t="s">
        <v>89</v>
      </c>
      <c r="B71" s="44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</row>
    <row r="72" spans="1:7" ht="15" customHeight="1">
      <c r="A72" s="17" t="s">
        <v>1</v>
      </c>
      <c r="B72" s="44">
        <v>100</v>
      </c>
      <c r="C72" s="56">
        <v>100</v>
      </c>
      <c r="D72" s="56">
        <v>100</v>
      </c>
      <c r="E72" s="56">
        <v>100</v>
      </c>
      <c r="F72" s="56">
        <v>100</v>
      </c>
      <c r="G72" s="56">
        <v>100</v>
      </c>
    </row>
    <row r="73" spans="1:2" ht="12.75" customHeight="1">
      <c r="A73" s="17"/>
      <c r="B73" s="43"/>
    </row>
    <row r="74" spans="1:7" ht="15" customHeight="1">
      <c r="A74" s="27" t="s">
        <v>107</v>
      </c>
      <c r="B74" s="46">
        <v>0.5943600867678959</v>
      </c>
      <c r="C74" s="54">
        <v>0.6033519553072629</v>
      </c>
      <c r="D74" s="54">
        <v>0.5886524822695037</v>
      </c>
      <c r="E74" s="54">
        <v>0.6267123287671229</v>
      </c>
      <c r="F74" s="54">
        <v>0.5214723926380371</v>
      </c>
      <c r="G74" s="54">
        <v>1</v>
      </c>
    </row>
    <row r="75" spans="1:7" ht="15" customHeight="1">
      <c r="A75" s="27" t="s">
        <v>108</v>
      </c>
      <c r="B75" s="46">
        <v>1.7341772151898738</v>
      </c>
      <c r="C75" s="46">
        <v>1.8620689655172409</v>
      </c>
      <c r="D75" s="46">
        <v>1.6599999999999997</v>
      </c>
      <c r="E75" s="54">
        <v>1.7102803738317758</v>
      </c>
      <c r="F75" s="54">
        <v>1.770833333333333</v>
      </c>
      <c r="G75" s="54">
        <v>2</v>
      </c>
    </row>
    <row r="76" spans="2:7" ht="30" customHeight="1">
      <c r="B76" s="149" t="s">
        <v>95</v>
      </c>
      <c r="C76" s="149"/>
      <c r="D76" s="149"/>
      <c r="E76" s="149"/>
      <c r="F76" s="149"/>
      <c r="G76" s="149"/>
    </row>
    <row r="77" spans="2:7" ht="15" customHeight="1">
      <c r="B77" s="155" t="s">
        <v>105</v>
      </c>
      <c r="C77" s="155"/>
      <c r="D77" s="155"/>
      <c r="E77" s="155"/>
      <c r="F77" s="155"/>
      <c r="G77" s="155"/>
    </row>
    <row r="78" spans="1:7" ht="15" customHeight="1">
      <c r="A78" s="10" t="s">
        <v>84</v>
      </c>
      <c r="B78" s="41">
        <v>442.0477223406555</v>
      </c>
      <c r="C78" s="42">
        <v>186.81778741777674</v>
      </c>
      <c r="D78" s="42">
        <v>255.22993492287827</v>
      </c>
      <c r="E78" s="42">
        <v>252.59869848037437</v>
      </c>
      <c r="F78" s="42">
        <v>181.55531453276893</v>
      </c>
      <c r="G78" s="42">
        <v>7.893709327511691</v>
      </c>
    </row>
    <row r="79" spans="1:7" ht="15" customHeight="1">
      <c r="A79" s="2" t="s">
        <v>90</v>
      </c>
      <c r="B79" s="41">
        <v>165.7678958777455</v>
      </c>
      <c r="C79" s="42">
        <v>55.25596529258185</v>
      </c>
      <c r="D79" s="42">
        <v>110.51193058516358</v>
      </c>
      <c r="E79" s="42">
        <v>94.72451193014024</v>
      </c>
      <c r="F79" s="42">
        <v>68.41214750510133</v>
      </c>
      <c r="G79" s="42">
        <v>2.631236442503897</v>
      </c>
    </row>
    <row r="80" spans="1:7" ht="15" customHeight="1">
      <c r="A80" s="2" t="s">
        <v>85</v>
      </c>
      <c r="B80" s="41">
        <v>526.2472885007804</v>
      </c>
      <c r="C80" s="42">
        <v>194.71149674528846</v>
      </c>
      <c r="D80" s="42">
        <v>331.5357917554915</v>
      </c>
      <c r="E80" s="42">
        <v>389.4229934905774</v>
      </c>
      <c r="F80" s="42">
        <v>131.56182212519474</v>
      </c>
      <c r="G80" s="42">
        <v>5.262472885007794</v>
      </c>
    </row>
    <row r="81" spans="1:7" ht="15" customHeight="1">
      <c r="A81" s="2" t="s">
        <v>86</v>
      </c>
      <c r="B81" s="41">
        <v>15.787418655023384</v>
      </c>
      <c r="C81" s="42">
        <v>7.893709327511691</v>
      </c>
      <c r="D81" s="42">
        <v>7.893709327511691</v>
      </c>
      <c r="E81" s="42">
        <v>2.631236442503897</v>
      </c>
      <c r="F81" s="42">
        <v>13.156182212519486</v>
      </c>
      <c r="G81" s="42">
        <v>0</v>
      </c>
    </row>
    <row r="82" spans="1:7" ht="15" customHeight="1">
      <c r="A82" s="2" t="s">
        <v>87</v>
      </c>
      <c r="B82" s="41">
        <v>60.518438177589644</v>
      </c>
      <c r="C82" s="42">
        <v>26.312364425038975</v>
      </c>
      <c r="D82" s="42">
        <v>34.206073752550665</v>
      </c>
      <c r="E82" s="42">
        <v>28.943600867542873</v>
      </c>
      <c r="F82" s="42">
        <v>31.57483731004677</v>
      </c>
      <c r="G82" s="42">
        <v>0</v>
      </c>
    </row>
    <row r="83" spans="1:7" ht="15" customHeight="1">
      <c r="A83" s="2" t="s">
        <v>88</v>
      </c>
      <c r="B83" s="41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ht="15" customHeight="1">
      <c r="A84" s="2" t="s">
        <v>89</v>
      </c>
      <c r="B84" s="41">
        <v>2.631236442503897</v>
      </c>
      <c r="C84" s="42">
        <v>0</v>
      </c>
      <c r="D84" s="42">
        <v>2.631236442503897</v>
      </c>
      <c r="E84" s="42">
        <v>0</v>
      </c>
      <c r="F84" s="42">
        <v>2.631236442503897</v>
      </c>
      <c r="G84" s="42">
        <v>0</v>
      </c>
    </row>
    <row r="85" spans="1:7" ht="15" customHeight="1">
      <c r="A85" s="17" t="s">
        <v>1</v>
      </c>
      <c r="B85" s="41">
        <v>1212.9999999942995</v>
      </c>
      <c r="C85" s="55">
        <v>470.9913232081985</v>
      </c>
      <c r="D85" s="55">
        <v>742.0086767861006</v>
      </c>
      <c r="E85" s="55">
        <v>768.3210412111397</v>
      </c>
      <c r="F85" s="55">
        <v>428.891540128136</v>
      </c>
      <c r="G85" s="55">
        <v>15.787418655023384</v>
      </c>
    </row>
    <row r="86" spans="1:2" ht="12.75" customHeight="1">
      <c r="A86" s="23"/>
      <c r="B86" s="43"/>
    </row>
    <row r="87" spans="2:7" ht="15" customHeight="1">
      <c r="B87" s="155" t="s">
        <v>106</v>
      </c>
      <c r="C87" s="155"/>
      <c r="D87" s="155"/>
      <c r="E87" s="155"/>
      <c r="F87" s="155"/>
      <c r="G87" s="155"/>
    </row>
    <row r="88" spans="1:7" ht="15" customHeight="1">
      <c r="A88" s="10" t="s">
        <v>84</v>
      </c>
      <c r="B88" s="44">
        <v>36.442516268980455</v>
      </c>
      <c r="C88" s="45">
        <v>39.664804469273676</v>
      </c>
      <c r="D88" s="45">
        <v>34.397163120567335</v>
      </c>
      <c r="E88" s="45">
        <v>32.876712328767084</v>
      </c>
      <c r="F88" s="45">
        <v>42.331288343558214</v>
      </c>
      <c r="G88" s="45">
        <v>49.99999999999999</v>
      </c>
    </row>
    <row r="89" spans="1:7" ht="15" customHeight="1">
      <c r="A89" s="2" t="s">
        <v>90</v>
      </c>
      <c r="B89" s="44">
        <v>13.665943600867644</v>
      </c>
      <c r="C89" s="45">
        <v>11.731843575418974</v>
      </c>
      <c r="D89" s="45">
        <v>14.89361702127655</v>
      </c>
      <c r="E89" s="45">
        <v>12.328767123287635</v>
      </c>
      <c r="F89" s="45">
        <v>15.950920245398745</v>
      </c>
      <c r="G89" s="45">
        <v>16.666666666666664</v>
      </c>
    </row>
    <row r="90" spans="1:7" ht="15" customHeight="1">
      <c r="A90" s="2" t="s">
        <v>85</v>
      </c>
      <c r="B90" s="44">
        <v>43.38394793926245</v>
      </c>
      <c r="C90" s="45">
        <v>41.34078212290496</v>
      </c>
      <c r="D90" s="45">
        <v>44.68085106382975</v>
      </c>
      <c r="E90" s="45">
        <v>50.68493150684929</v>
      </c>
      <c r="F90" s="45">
        <v>30.67484662576679</v>
      </c>
      <c r="G90" s="45">
        <v>33.33333333333333</v>
      </c>
    </row>
    <row r="91" spans="1:7" ht="15" customHeight="1">
      <c r="A91" s="2" t="s">
        <v>86</v>
      </c>
      <c r="B91" s="44">
        <v>1.301518438177871</v>
      </c>
      <c r="C91" s="45">
        <v>1.6759776536312816</v>
      </c>
      <c r="D91" s="45">
        <v>1.06382978723404</v>
      </c>
      <c r="E91" s="45">
        <v>0.34246575342465674</v>
      </c>
      <c r="F91" s="45">
        <v>3.067484662576682</v>
      </c>
      <c r="G91" s="45">
        <v>0</v>
      </c>
    </row>
    <row r="92" spans="1:7" ht="15" customHeight="1">
      <c r="A92" s="2" t="s">
        <v>87</v>
      </c>
      <c r="B92" s="44">
        <v>4.989154013015173</v>
      </c>
      <c r="C92" s="45">
        <v>5.58659217877094</v>
      </c>
      <c r="D92" s="45">
        <v>4.609929078014175</v>
      </c>
      <c r="E92" s="45">
        <v>3.767123287671225</v>
      </c>
      <c r="F92" s="45">
        <v>7.361963190184037</v>
      </c>
      <c r="G92" s="45">
        <v>0</v>
      </c>
    </row>
    <row r="93" spans="1:7" ht="15" customHeight="1">
      <c r="A93" s="2" t="s">
        <v>88</v>
      </c>
      <c r="B93" s="44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</row>
    <row r="94" spans="1:7" ht="15" customHeight="1">
      <c r="A94" s="2" t="s">
        <v>89</v>
      </c>
      <c r="B94" s="44">
        <v>0.21691973969631181</v>
      </c>
      <c r="C94" s="45">
        <v>0</v>
      </c>
      <c r="D94" s="45">
        <v>0.35460992907801336</v>
      </c>
      <c r="E94" s="45">
        <v>0</v>
      </c>
      <c r="F94" s="45">
        <v>0.6134969325153363</v>
      </c>
      <c r="G94" s="45">
        <v>0</v>
      </c>
    </row>
    <row r="95" spans="1:7" ht="15" customHeight="1">
      <c r="A95" s="17" t="s">
        <v>1</v>
      </c>
      <c r="B95" s="44">
        <v>100</v>
      </c>
      <c r="C95" s="56">
        <v>100</v>
      </c>
      <c r="D95" s="56">
        <v>100</v>
      </c>
      <c r="E95" s="56">
        <v>100</v>
      </c>
      <c r="F95" s="56">
        <v>100</v>
      </c>
      <c r="G95" s="56">
        <v>100</v>
      </c>
    </row>
    <row r="96" spans="3:7" ht="12.75" customHeight="1">
      <c r="C96" s="23"/>
      <c r="D96" s="23"/>
      <c r="E96" s="23"/>
      <c r="F96" s="23"/>
      <c r="G96" s="23"/>
    </row>
    <row r="97" spans="1:7" ht="15" customHeight="1">
      <c r="A97" s="27" t="s">
        <v>107</v>
      </c>
      <c r="B97" s="46">
        <v>1.2559652928416505</v>
      </c>
      <c r="C97" s="54">
        <v>1.2178770949720665</v>
      </c>
      <c r="D97" s="54">
        <v>1.2801418439716314</v>
      </c>
      <c r="E97" s="54">
        <v>1.2979452054794531</v>
      </c>
      <c r="F97" s="54">
        <v>1.1963190184049075</v>
      </c>
      <c r="G97" s="54">
        <v>0.8333333333333334</v>
      </c>
    </row>
    <row r="98" spans="1:7" ht="15" customHeight="1">
      <c r="A98" s="27" t="s">
        <v>115</v>
      </c>
      <c r="B98" s="46">
        <v>1.9761092150170652</v>
      </c>
      <c r="C98" s="46">
        <v>2.018867924528302</v>
      </c>
      <c r="D98" s="46">
        <v>1.9518716577540105</v>
      </c>
      <c r="E98" s="54">
        <v>1.9336734693877546</v>
      </c>
      <c r="F98" s="54">
        <v>2.074468085106383</v>
      </c>
      <c r="G98" s="54">
        <v>1.6666666666666667</v>
      </c>
    </row>
    <row r="99" spans="2:7" ht="30" customHeight="1">
      <c r="B99" s="149" t="s">
        <v>91</v>
      </c>
      <c r="C99" s="149"/>
      <c r="D99" s="149"/>
      <c r="E99" s="149"/>
      <c r="F99" s="149"/>
      <c r="G99" s="149"/>
    </row>
    <row r="100" spans="2:7" ht="15" customHeight="1">
      <c r="B100" s="155" t="s">
        <v>105</v>
      </c>
      <c r="C100" s="155"/>
      <c r="D100" s="155"/>
      <c r="E100" s="155"/>
      <c r="F100" s="155"/>
      <c r="G100" s="155"/>
    </row>
    <row r="101" spans="1:7" ht="15" customHeight="1">
      <c r="A101" s="10" t="s">
        <v>84</v>
      </c>
      <c r="B101" s="41">
        <v>789.3709327511709</v>
      </c>
      <c r="C101" s="42">
        <v>299.96095444544466</v>
      </c>
      <c r="D101" s="42">
        <v>489.4099783057258</v>
      </c>
      <c r="E101" s="42">
        <v>505.19739696074924</v>
      </c>
      <c r="F101" s="42">
        <v>276.2798264629095</v>
      </c>
      <c r="G101" s="42">
        <v>7.893709327511691</v>
      </c>
    </row>
    <row r="102" spans="1:7" ht="15" customHeight="1">
      <c r="A102" s="2" t="s">
        <v>90</v>
      </c>
      <c r="B102" s="41">
        <v>157.8741865502338</v>
      </c>
      <c r="C102" s="42">
        <v>49.99349240757405</v>
      </c>
      <c r="D102" s="42">
        <v>107.88069414265969</v>
      </c>
      <c r="E102" s="42">
        <v>89.46203904513246</v>
      </c>
      <c r="F102" s="42">
        <v>65.78091106259744</v>
      </c>
      <c r="G102" s="42">
        <v>2.631236442503897</v>
      </c>
    </row>
    <row r="103" spans="1:7" ht="15" customHeight="1">
      <c r="A103" s="2" t="s">
        <v>85</v>
      </c>
      <c r="B103" s="41">
        <v>257.8611713653822</v>
      </c>
      <c r="C103" s="42">
        <v>115.77440347017136</v>
      </c>
      <c r="D103" s="42">
        <v>142.08676789521036</v>
      </c>
      <c r="E103" s="42">
        <v>173.66160520525722</v>
      </c>
      <c r="F103" s="42">
        <v>78.9370932751169</v>
      </c>
      <c r="G103" s="42">
        <v>5.262472885007794</v>
      </c>
    </row>
    <row r="104" spans="1:7" ht="15" customHeight="1">
      <c r="A104" s="2" t="s">
        <v>86</v>
      </c>
      <c r="B104" s="41">
        <v>7.893709327511691</v>
      </c>
      <c r="C104" s="42">
        <v>5.262472885007794</v>
      </c>
      <c r="D104" s="42">
        <v>2.631236442503897</v>
      </c>
      <c r="E104" s="42">
        <v>0</v>
      </c>
      <c r="F104" s="42">
        <v>7.893709327511691</v>
      </c>
      <c r="G104" s="42">
        <v>0</v>
      </c>
    </row>
    <row r="105" spans="1:7" ht="15" customHeight="1">
      <c r="A105" s="2" t="s">
        <v>87</v>
      </c>
      <c r="B105" s="41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7" ht="15" customHeight="1">
      <c r="A106" s="2" t="s">
        <v>88</v>
      </c>
      <c r="B106" s="41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ht="15" customHeight="1">
      <c r="A107" s="2" t="s">
        <v>89</v>
      </c>
      <c r="B107" s="41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7" ht="15" customHeight="1">
      <c r="A108" s="17" t="s">
        <v>1</v>
      </c>
      <c r="B108" s="41">
        <v>1212.9999999942995</v>
      </c>
      <c r="C108" s="55">
        <v>470.9913232081985</v>
      </c>
      <c r="D108" s="55">
        <v>742.0086767861006</v>
      </c>
      <c r="E108" s="55">
        <v>768.3210412111397</v>
      </c>
      <c r="F108" s="55">
        <v>428.891540128136</v>
      </c>
      <c r="G108" s="55">
        <v>15.787418655023384</v>
      </c>
    </row>
    <row r="109" spans="1:2" ht="12.75" customHeight="1">
      <c r="A109" s="17"/>
      <c r="B109" s="43"/>
    </row>
    <row r="110" spans="2:7" ht="15" customHeight="1">
      <c r="B110" s="155" t="s">
        <v>106</v>
      </c>
      <c r="C110" s="155"/>
      <c r="D110" s="155"/>
      <c r="E110" s="155"/>
      <c r="F110" s="155"/>
      <c r="G110" s="155"/>
    </row>
    <row r="111" spans="1:7" ht="15" customHeight="1">
      <c r="A111" s="10" t="s">
        <v>84</v>
      </c>
      <c r="B111" s="44">
        <v>65.0759219088937</v>
      </c>
      <c r="C111" s="45">
        <v>63.68715083798879</v>
      </c>
      <c r="D111" s="45">
        <v>65.95744680851062</v>
      </c>
      <c r="E111" s="45">
        <v>65.75342465753423</v>
      </c>
      <c r="F111" s="45">
        <v>64.41717791411038</v>
      </c>
      <c r="G111" s="45">
        <v>49.99999999999999</v>
      </c>
    </row>
    <row r="112" spans="1:7" ht="15" customHeight="1">
      <c r="A112" s="2" t="s">
        <v>90</v>
      </c>
      <c r="B112" s="44">
        <v>13.015184381778708</v>
      </c>
      <c r="C112" s="45">
        <v>10.614525139664785</v>
      </c>
      <c r="D112" s="45">
        <v>14.539007092198537</v>
      </c>
      <c r="E112" s="45">
        <v>11.643835616438324</v>
      </c>
      <c r="F112" s="45">
        <v>15.337423312883411</v>
      </c>
      <c r="G112" s="45">
        <v>16.666666666666664</v>
      </c>
    </row>
    <row r="113" spans="1:7" ht="15" customHeight="1">
      <c r="A113" s="2" t="s">
        <v>85</v>
      </c>
      <c r="B113" s="44">
        <v>21.258134490238582</v>
      </c>
      <c r="C113" s="45">
        <v>24.58100558659211</v>
      </c>
      <c r="D113" s="45">
        <v>19.14893617021271</v>
      </c>
      <c r="E113" s="45">
        <v>22.602739726027348</v>
      </c>
      <c r="F113" s="45">
        <v>18.404907975460084</v>
      </c>
      <c r="G113" s="45">
        <v>33.33333333333333</v>
      </c>
    </row>
    <row r="114" spans="1:7" ht="15" customHeight="1">
      <c r="A114" s="2" t="s">
        <v>86</v>
      </c>
      <c r="B114" s="44">
        <v>0.6507592190889355</v>
      </c>
      <c r="C114" s="45">
        <v>1.1173184357541877</v>
      </c>
      <c r="D114" s="45">
        <v>0.35460992907801336</v>
      </c>
      <c r="E114" s="45">
        <v>0</v>
      </c>
      <c r="F114" s="45">
        <v>1.840490797546009</v>
      </c>
      <c r="G114" s="45">
        <v>0</v>
      </c>
    </row>
    <row r="115" spans="1:7" ht="15" customHeight="1">
      <c r="A115" s="2" t="s">
        <v>87</v>
      </c>
      <c r="B115" s="44">
        <v>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</row>
    <row r="116" spans="1:7" ht="15" customHeight="1">
      <c r="A116" s="2" t="s">
        <v>88</v>
      </c>
      <c r="B116" s="44">
        <v>0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</row>
    <row r="117" spans="1:7" ht="15" customHeight="1">
      <c r="A117" s="2" t="s">
        <v>89</v>
      </c>
      <c r="B117" s="44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</row>
    <row r="118" spans="1:7" ht="15" customHeight="1">
      <c r="A118" s="17" t="s">
        <v>1</v>
      </c>
      <c r="B118" s="44">
        <v>100</v>
      </c>
      <c r="C118" s="56">
        <v>100</v>
      </c>
      <c r="D118" s="56">
        <v>100</v>
      </c>
      <c r="E118" s="56">
        <v>100</v>
      </c>
      <c r="F118" s="56">
        <v>100</v>
      </c>
      <c r="G118" s="56">
        <v>100</v>
      </c>
    </row>
    <row r="119" spans="1:7" ht="12.75" customHeight="1">
      <c r="A119" s="17"/>
      <c r="B119" s="43"/>
      <c r="C119" s="23"/>
      <c r="D119" s="23"/>
      <c r="E119" s="23"/>
      <c r="F119" s="23"/>
      <c r="G119" s="23"/>
    </row>
    <row r="120" spans="1:7" ht="15" customHeight="1">
      <c r="A120" s="27" t="s">
        <v>107</v>
      </c>
      <c r="B120" s="46">
        <v>0.5748373101952278</v>
      </c>
      <c r="C120" s="54">
        <v>0.6312849162011176</v>
      </c>
      <c r="D120" s="54">
        <v>0.5390070921985817</v>
      </c>
      <c r="E120" s="54">
        <v>0.5684931506849312</v>
      </c>
      <c r="F120" s="54">
        <v>0.5766871165644171</v>
      </c>
      <c r="G120" s="54">
        <v>0.8333333333333334</v>
      </c>
    </row>
    <row r="121" spans="1:7" ht="15" customHeight="1">
      <c r="A121" s="27" t="s">
        <v>110</v>
      </c>
      <c r="B121" s="46">
        <v>1.6459627329192545</v>
      </c>
      <c r="C121" s="46">
        <v>1.7384615384615385</v>
      </c>
      <c r="D121" s="46">
        <v>1.5833333333333333</v>
      </c>
      <c r="E121" s="54">
        <f>'[1]Foglio4'!K28/'[1]Foglio4'!E28</f>
        <v>1.66</v>
      </c>
      <c r="F121" s="54">
        <f>'[1]Foglio4'!L28/'[1]Foglio4'!F28</f>
        <v>1.620689655172414</v>
      </c>
      <c r="G121" s="54">
        <f>'[1]Foglio4'!M28/'[1]Foglio4'!G28</f>
        <v>1.6666666666666667</v>
      </c>
    </row>
    <row r="122" spans="1:7" s="22" customFormat="1" ht="12" customHeight="1">
      <c r="A122" s="148" t="s">
        <v>39</v>
      </c>
      <c r="B122" s="148"/>
      <c r="C122" s="148"/>
      <c r="D122" s="148"/>
      <c r="E122" s="148"/>
      <c r="F122" s="148"/>
      <c r="G122" s="148"/>
    </row>
    <row r="123" ht="12">
      <c r="A123" s="19"/>
    </row>
  </sheetData>
  <sheetProtection/>
  <mergeCells count="21">
    <mergeCell ref="B6:G6"/>
    <mergeCell ref="A122:G122"/>
    <mergeCell ref="B99:G99"/>
    <mergeCell ref="B54:G54"/>
    <mergeCell ref="B64:G64"/>
    <mergeCell ref="B77:G77"/>
    <mergeCell ref="B110:G110"/>
    <mergeCell ref="B100:G100"/>
    <mergeCell ref="B87:G87"/>
    <mergeCell ref="B76:G76"/>
    <mergeCell ref="A1:G1"/>
    <mergeCell ref="C3:D3"/>
    <mergeCell ref="E3:G3"/>
    <mergeCell ref="B3:B4"/>
    <mergeCell ref="A3:A4"/>
    <mergeCell ref="B53:G53"/>
    <mergeCell ref="B7:G7"/>
    <mergeCell ref="B30:G30"/>
    <mergeCell ref="B29:G29"/>
    <mergeCell ref="B40:G40"/>
    <mergeCell ref="B17:G17"/>
  </mergeCells>
  <printOptions horizontalCentered="1"/>
  <pageMargins left="0.11811023622047245" right="0.11811023622047245" top="0.7480314960629921" bottom="0.5511811023622047" header="0.31496062992125984" footer="0.31496062992125984"/>
  <pageSetup fitToHeight="5" fitToWidth="1" horizontalDpi="600" verticalDpi="600" orientation="landscape" paperSize="9" r:id="rId1"/>
  <rowBreaks count="4" manualBreakCount="4">
    <brk id="27" max="255" man="1"/>
    <brk id="50" max="255" man="1"/>
    <brk id="74" max="255" man="1"/>
    <brk id="127" max="255" man="1"/>
  </rowBreaks>
  <colBreaks count="1" manualBreakCount="1">
    <brk id="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zoomScalePageLayoutView="0" workbookViewId="0" topLeftCell="A1">
      <selection activeCell="A1" sqref="A1:IV1"/>
    </sheetView>
  </sheetViews>
  <sheetFormatPr defaultColWidth="8.7109375" defaultRowHeight="12.75"/>
  <cols>
    <col min="1" max="1" width="22.00390625" style="2" customWidth="1"/>
    <col min="2" max="2" width="18.57421875" style="19" customWidth="1"/>
    <col min="3" max="3" width="18.57421875" style="9" customWidth="1"/>
    <col min="4" max="17" width="8.7109375" style="9" customWidth="1"/>
    <col min="18" max="16384" width="8.7109375" style="10" customWidth="1"/>
  </cols>
  <sheetData>
    <row r="1" spans="1:17" s="1" customFormat="1" ht="20.25" customHeight="1">
      <c r="A1" s="163" t="s">
        <v>97</v>
      </c>
      <c r="B1" s="163"/>
      <c r="C1" s="16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" ht="12">
      <c r="A2" s="3"/>
      <c r="B2" s="15"/>
    </row>
    <row r="3" spans="1:3" ht="30" customHeight="1">
      <c r="A3" s="150" t="s">
        <v>0</v>
      </c>
      <c r="B3" s="151" t="s">
        <v>83</v>
      </c>
      <c r="C3" s="151"/>
    </row>
    <row r="4" spans="1:17" s="5" customFormat="1" ht="30" customHeight="1">
      <c r="A4" s="150"/>
      <c r="B4" s="26" t="s">
        <v>79</v>
      </c>
      <c r="C4" s="26" t="s">
        <v>80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" ht="15" customHeight="1">
      <c r="A5" s="11"/>
      <c r="B5" s="13"/>
    </row>
    <row r="6" spans="1:3" ht="30" customHeight="1">
      <c r="A6" s="12"/>
      <c r="B6" s="149" t="s">
        <v>98</v>
      </c>
      <c r="C6" s="149"/>
    </row>
    <row r="7" spans="1:3" ht="15" customHeight="1">
      <c r="A7" s="16" t="s">
        <v>57</v>
      </c>
      <c r="B7" s="8">
        <v>715.6963123610616</v>
      </c>
      <c r="C7" s="30">
        <v>43.94184168012928</v>
      </c>
    </row>
    <row r="8" spans="1:3" ht="15" customHeight="1">
      <c r="A8" s="16" t="s">
        <v>58</v>
      </c>
      <c r="B8" s="8">
        <v>113.14316702766747</v>
      </c>
      <c r="C8" s="30">
        <v>6.9466882067851214</v>
      </c>
    </row>
    <row r="9" spans="1:3" ht="15" customHeight="1">
      <c r="A9" s="16" t="s">
        <v>59</v>
      </c>
      <c r="B9" s="8">
        <v>34.206073752550665</v>
      </c>
      <c r="C9" s="30">
        <v>2.100161550888527</v>
      </c>
    </row>
    <row r="10" spans="1:3" ht="15" customHeight="1">
      <c r="A10" s="16" t="s">
        <v>60</v>
      </c>
      <c r="B10" s="8">
        <v>84.19956616012468</v>
      </c>
      <c r="C10" s="30">
        <v>5.169628432956372</v>
      </c>
    </row>
    <row r="11" spans="1:3" ht="15" customHeight="1">
      <c r="A11" s="16" t="s">
        <v>61</v>
      </c>
      <c r="B11" s="8">
        <v>5.262472885007794</v>
      </c>
      <c r="C11" s="30">
        <v>0.3231017770597734</v>
      </c>
    </row>
    <row r="12" spans="1:3" ht="15" customHeight="1">
      <c r="A12" s="16" t="s">
        <v>62</v>
      </c>
      <c r="B12" s="8">
        <v>13.156182212519486</v>
      </c>
      <c r="C12" s="30">
        <v>0.8077544426494335</v>
      </c>
    </row>
    <row r="13" spans="1:3" ht="15" customHeight="1">
      <c r="A13" s="16" t="s">
        <v>63</v>
      </c>
      <c r="B13" s="8">
        <v>7.893709327511691</v>
      </c>
      <c r="C13" s="30">
        <v>0.48465266558966014</v>
      </c>
    </row>
    <row r="14" spans="1:3" ht="15" customHeight="1">
      <c r="A14" s="16" t="s">
        <v>64</v>
      </c>
      <c r="B14" s="8">
        <v>18.41865509752728</v>
      </c>
      <c r="C14" s="30">
        <v>1.130856219709207</v>
      </c>
    </row>
    <row r="15" spans="1:3" ht="15" customHeight="1">
      <c r="A15" s="16" t="s">
        <v>65</v>
      </c>
      <c r="B15" s="8">
        <v>2.631236442503897</v>
      </c>
      <c r="C15" s="30">
        <v>0.1615508885298867</v>
      </c>
    </row>
    <row r="16" spans="1:3" ht="15" customHeight="1">
      <c r="A16" s="16" t="s">
        <v>66</v>
      </c>
      <c r="B16" s="8">
        <v>13.156182212519486</v>
      </c>
      <c r="C16" s="30">
        <v>0.8077544426494335</v>
      </c>
    </row>
    <row r="17" spans="1:3" ht="15" customHeight="1">
      <c r="A17" s="16" t="s">
        <v>67</v>
      </c>
      <c r="B17" s="8">
        <v>39.46854663755846</v>
      </c>
      <c r="C17" s="30">
        <v>2.423263327948301</v>
      </c>
    </row>
    <row r="18" spans="1:3" ht="15" customHeight="1">
      <c r="A18" s="2" t="s">
        <v>68</v>
      </c>
      <c r="B18" s="8">
        <v>0</v>
      </c>
      <c r="C18" s="30">
        <v>0</v>
      </c>
    </row>
    <row r="19" spans="1:3" ht="15" customHeight="1">
      <c r="A19" s="2" t="s">
        <v>69</v>
      </c>
      <c r="B19" s="8">
        <v>5.262472885007794</v>
      </c>
      <c r="C19" s="30">
        <v>0.3231017770597734</v>
      </c>
    </row>
    <row r="20" spans="1:3" ht="15" customHeight="1">
      <c r="A20" s="2" t="s">
        <v>70</v>
      </c>
      <c r="B20" s="8">
        <v>0</v>
      </c>
      <c r="C20" s="30">
        <v>0</v>
      </c>
    </row>
    <row r="21" spans="1:3" ht="15" customHeight="1">
      <c r="A21" s="2" t="s">
        <v>71</v>
      </c>
      <c r="B21" s="8">
        <v>7.893709327511691</v>
      </c>
      <c r="C21" s="30">
        <v>0.48465266558966014</v>
      </c>
    </row>
    <row r="22" spans="1:3" ht="15" customHeight="1">
      <c r="A22" s="2" t="s">
        <v>72</v>
      </c>
      <c r="B22" s="8">
        <v>121.03687635517915</v>
      </c>
      <c r="C22" s="30">
        <v>7.431340872374781</v>
      </c>
    </row>
    <row r="23" spans="1:3" ht="15" customHeight="1">
      <c r="A23" s="2" t="s">
        <v>73</v>
      </c>
      <c r="B23" s="8">
        <v>13.156182212519486</v>
      </c>
      <c r="C23" s="30">
        <v>0.8077544426494335</v>
      </c>
    </row>
    <row r="24" spans="1:3" ht="15" customHeight="1">
      <c r="A24" s="2" t="s">
        <v>74</v>
      </c>
      <c r="B24" s="8">
        <v>13.156182212519486</v>
      </c>
      <c r="C24" s="30">
        <v>0.8077544426494335</v>
      </c>
    </row>
    <row r="25" spans="1:3" ht="15" customHeight="1">
      <c r="A25" s="2" t="s">
        <v>75</v>
      </c>
      <c r="B25" s="8">
        <v>165.7678958777455</v>
      </c>
      <c r="C25" s="30">
        <v>10.177705977382862</v>
      </c>
    </row>
    <row r="26" spans="1:3" ht="15" customHeight="1">
      <c r="A26" s="2" t="s">
        <v>76</v>
      </c>
      <c r="B26" s="8">
        <v>236.81127982535094</v>
      </c>
      <c r="C26" s="30">
        <v>14.539579967689814</v>
      </c>
    </row>
    <row r="27" spans="1:3" ht="24">
      <c r="A27" s="2" t="s">
        <v>77</v>
      </c>
      <c r="B27" s="8">
        <v>18.41865509752728</v>
      </c>
      <c r="C27" s="30">
        <v>1.130856219709207</v>
      </c>
    </row>
    <row r="28" spans="1:3" ht="15" customHeight="1">
      <c r="A28" s="25" t="s">
        <v>1</v>
      </c>
      <c r="B28" s="8">
        <v>1628.7353579099145</v>
      </c>
      <c r="C28" s="31">
        <v>99.99999999999997</v>
      </c>
    </row>
    <row r="29" spans="1:17" s="22" customFormat="1" ht="24.75" customHeight="1">
      <c r="A29" s="148" t="s">
        <v>39</v>
      </c>
      <c r="B29" s="148"/>
      <c r="C29" s="148"/>
      <c r="D29" s="20"/>
      <c r="E29" s="20"/>
      <c r="F29" s="20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22" customFormat="1" ht="12" customHeight="1">
      <c r="A30" s="152" t="s">
        <v>82</v>
      </c>
      <c r="B30" s="152"/>
      <c r="C30" s="152"/>
      <c r="D30" s="20"/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7" ht="12">
      <c r="A31" s="19"/>
      <c r="C31" s="19"/>
      <c r="D31" s="19"/>
      <c r="E31" s="19"/>
      <c r="F31" s="19"/>
      <c r="G31" s="19"/>
    </row>
  </sheetData>
  <sheetProtection/>
  <mergeCells count="6">
    <mergeCell ref="A30:C30"/>
    <mergeCell ref="A1:C1"/>
    <mergeCell ref="A3:A4"/>
    <mergeCell ref="B6:C6"/>
    <mergeCell ref="B3:C3"/>
    <mergeCell ref="A29:C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zoomScalePageLayoutView="0" workbookViewId="0" topLeftCell="A1">
      <selection activeCell="F7" sqref="F7"/>
    </sheetView>
  </sheetViews>
  <sheetFormatPr defaultColWidth="8.7109375" defaultRowHeight="12.75"/>
  <cols>
    <col min="1" max="1" width="53.421875" style="2" customWidth="1"/>
    <col min="2" max="2" width="18.57421875" style="19" customWidth="1"/>
    <col min="3" max="3" width="18.57421875" style="9" customWidth="1"/>
    <col min="4" max="15" width="8.7109375" style="9" customWidth="1"/>
    <col min="16" max="16384" width="8.7109375" style="10" customWidth="1"/>
  </cols>
  <sheetData>
    <row r="1" spans="1:16" s="1" customFormat="1" ht="20.25" customHeight="1">
      <c r="A1" s="163" t="s">
        <v>142</v>
      </c>
      <c r="B1" s="163"/>
      <c r="C1" s="16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" ht="12">
      <c r="A2" s="3"/>
      <c r="B2" s="15"/>
    </row>
    <row r="3" spans="1:3" ht="30" customHeight="1">
      <c r="A3" s="150" t="s">
        <v>0</v>
      </c>
      <c r="B3" s="151" t="s">
        <v>83</v>
      </c>
      <c r="C3" s="151"/>
    </row>
    <row r="4" spans="1:15" s="5" customFormat="1" ht="30" customHeight="1">
      <c r="A4" s="150"/>
      <c r="B4" s="26" t="s">
        <v>79</v>
      </c>
      <c r="C4" s="26" t="s">
        <v>80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" ht="15" customHeight="1">
      <c r="A5" s="11"/>
      <c r="B5" s="13"/>
    </row>
    <row r="6" spans="1:3" ht="30" customHeight="1">
      <c r="A6" s="12"/>
      <c r="B6" s="149" t="s">
        <v>124</v>
      </c>
      <c r="C6" s="149"/>
    </row>
    <row r="7" spans="1:3" ht="15" customHeight="1">
      <c r="A7" s="10" t="s">
        <v>125</v>
      </c>
      <c r="B7" s="8">
        <v>218.3926247278236</v>
      </c>
      <c r="C7" s="30">
        <v>18.004338394793937</v>
      </c>
    </row>
    <row r="8" spans="1:3" ht="15" customHeight="1">
      <c r="A8" s="10" t="s">
        <v>126</v>
      </c>
      <c r="B8" s="8">
        <v>131.56182212519474</v>
      </c>
      <c r="C8" s="30">
        <v>10.845986984815609</v>
      </c>
    </row>
    <row r="9" spans="1:3" ht="15" customHeight="1">
      <c r="A9" s="10" t="s">
        <v>127</v>
      </c>
      <c r="B9" s="8">
        <v>34.206073752550665</v>
      </c>
      <c r="C9" s="30">
        <v>2.819956616052061</v>
      </c>
    </row>
    <row r="10" spans="1:3" ht="15" customHeight="1">
      <c r="A10" s="10" t="s">
        <v>131</v>
      </c>
      <c r="B10" s="8">
        <v>10.524945770015588</v>
      </c>
      <c r="C10" s="30">
        <v>0.8676789587852495</v>
      </c>
    </row>
    <row r="11" spans="1:3" ht="15" customHeight="1">
      <c r="A11" s="59" t="s">
        <v>140</v>
      </c>
      <c r="B11" s="60">
        <v>394.68546637558455</v>
      </c>
      <c r="C11" s="61">
        <v>32.53796095444685</v>
      </c>
    </row>
    <row r="12" spans="1:3" ht="15" customHeight="1">
      <c r="A12" s="10"/>
      <c r="B12" s="8"/>
      <c r="C12" s="30"/>
    </row>
    <row r="13" spans="1:3" ht="15" customHeight="1">
      <c r="A13" s="10" t="s">
        <v>128</v>
      </c>
      <c r="B13" s="8">
        <v>202.60520607280017</v>
      </c>
      <c r="C13" s="30">
        <v>16.70281995661606</v>
      </c>
    </row>
    <row r="14" spans="1:3" ht="15" customHeight="1">
      <c r="A14" s="10" t="s">
        <v>134</v>
      </c>
      <c r="B14" s="8">
        <v>131.56182212519474</v>
      </c>
      <c r="C14" s="30">
        <v>10.845986984815609</v>
      </c>
    </row>
    <row r="15" spans="1:3" ht="15" customHeight="1">
      <c r="A15" s="10" t="s">
        <v>132</v>
      </c>
      <c r="B15" s="8">
        <v>118.40563991267526</v>
      </c>
      <c r="C15" s="30">
        <v>9.761388286334046</v>
      </c>
    </row>
    <row r="16" spans="1:3" ht="15" customHeight="1">
      <c r="A16" s="10" t="s">
        <v>135</v>
      </c>
      <c r="B16" s="8">
        <v>81.56832971762078</v>
      </c>
      <c r="C16" s="30">
        <v>6.724511930585682</v>
      </c>
    </row>
    <row r="17" spans="1:3" ht="15" customHeight="1">
      <c r="A17" s="10" t="s">
        <v>139</v>
      </c>
      <c r="B17" s="8">
        <v>78.9370932751169</v>
      </c>
      <c r="C17" s="30">
        <v>6.507592190889369</v>
      </c>
    </row>
    <row r="18" spans="1:3" ht="15" customHeight="1">
      <c r="A18" s="10" t="s">
        <v>129</v>
      </c>
      <c r="B18" s="8">
        <v>71.04338394760522</v>
      </c>
      <c r="C18" s="30">
        <v>5.856832971800434</v>
      </c>
    </row>
    <row r="19" spans="1:3" ht="15" customHeight="1">
      <c r="A19" s="10" t="s">
        <v>130</v>
      </c>
      <c r="B19" s="8">
        <v>52.62472885007795</v>
      </c>
      <c r="C19" s="30">
        <v>4.338394793926248</v>
      </c>
    </row>
    <row r="20" spans="1:3" ht="15" customHeight="1">
      <c r="A20" s="10" t="s">
        <v>136</v>
      </c>
      <c r="B20" s="8">
        <v>34.206073752550665</v>
      </c>
      <c r="C20" s="30">
        <v>2.819956616052061</v>
      </c>
    </row>
    <row r="21" spans="1:3" ht="15" customHeight="1">
      <c r="A21" s="10" t="s">
        <v>137</v>
      </c>
      <c r="B21" s="8">
        <v>21.04989154003118</v>
      </c>
      <c r="C21" s="30">
        <v>1.7353579175704994</v>
      </c>
    </row>
    <row r="22" spans="1:3" ht="15" customHeight="1">
      <c r="A22" s="10" t="s">
        <v>133</v>
      </c>
      <c r="B22" s="8">
        <v>15.787418655023384</v>
      </c>
      <c r="C22" s="30">
        <v>1.3015184381778744</v>
      </c>
    </row>
    <row r="23" spans="1:3" ht="15" customHeight="1">
      <c r="A23" s="10" t="s">
        <v>138</v>
      </c>
      <c r="B23" s="8">
        <v>10.524945770015588</v>
      </c>
      <c r="C23" s="30">
        <v>0.8676789587852495</v>
      </c>
    </row>
    <row r="24" spans="1:3" ht="15" customHeight="1">
      <c r="A24" s="59" t="s">
        <v>141</v>
      </c>
      <c r="B24" s="60">
        <v>818.314533618712</v>
      </c>
      <c r="C24" s="61">
        <v>67.46203904555314</v>
      </c>
    </row>
    <row r="25" spans="1:3" ht="15" customHeight="1">
      <c r="A25" s="25" t="s">
        <v>1</v>
      </c>
      <c r="B25" s="8">
        <v>1212.9999999942966</v>
      </c>
      <c r="C25" s="31">
        <v>99.99999999999997</v>
      </c>
    </row>
    <row r="26" spans="1:15" s="22" customFormat="1" ht="24.75" customHeight="1">
      <c r="A26" s="148" t="s">
        <v>39</v>
      </c>
      <c r="B26" s="148"/>
      <c r="C26" s="148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22" customFormat="1" ht="12" customHeight="1">
      <c r="A27" s="152"/>
      <c r="B27" s="152"/>
      <c r="C27" s="152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5" ht="12">
      <c r="A28" s="19"/>
      <c r="C28" s="19"/>
      <c r="D28" s="19"/>
      <c r="E28" s="19"/>
    </row>
  </sheetData>
  <sheetProtection/>
  <mergeCells count="6">
    <mergeCell ref="A26:C26"/>
    <mergeCell ref="A27:C27"/>
    <mergeCell ref="A1:C1"/>
    <mergeCell ref="A3:A4"/>
    <mergeCell ref="B3:C3"/>
    <mergeCell ref="B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B3" sqref="B3:M3"/>
    </sheetView>
  </sheetViews>
  <sheetFormatPr defaultColWidth="8.7109375" defaultRowHeight="12.75"/>
  <cols>
    <col min="1" max="1" width="27.8515625" style="2" customWidth="1"/>
    <col min="2" max="2" width="9.7109375" style="19" customWidth="1"/>
    <col min="3" max="13" width="9.7109375" style="9" customWidth="1"/>
    <col min="14" max="17" width="8.7109375" style="9" customWidth="1"/>
    <col min="18" max="16384" width="8.7109375" style="10" customWidth="1"/>
  </cols>
  <sheetData>
    <row r="1" spans="1:17" s="1" customFormat="1" ht="18" customHeight="1">
      <c r="A1" s="147" t="s">
        <v>214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"/>
      <c r="O1" s="14"/>
      <c r="P1" s="14"/>
      <c r="Q1" s="14"/>
    </row>
    <row r="2" spans="1:2" ht="12">
      <c r="A2" s="3"/>
      <c r="B2" s="15"/>
    </row>
    <row r="3" spans="1:13" ht="18" customHeight="1">
      <c r="A3" s="150" t="s">
        <v>213</v>
      </c>
      <c r="B3" s="151" t="s">
        <v>226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7" s="5" customFormat="1" ht="60" customHeight="1">
      <c r="A4" s="150"/>
      <c r="B4" s="26" t="s">
        <v>20</v>
      </c>
      <c r="C4" s="26" t="s">
        <v>21</v>
      </c>
      <c r="D4" s="26" t="s">
        <v>22</v>
      </c>
      <c r="E4" s="26" t="s">
        <v>23</v>
      </c>
      <c r="F4" s="26" t="s">
        <v>19</v>
      </c>
      <c r="G4" s="26" t="s">
        <v>24</v>
      </c>
      <c r="H4" s="26" t="s">
        <v>25</v>
      </c>
      <c r="I4" s="26" t="s">
        <v>26</v>
      </c>
      <c r="J4" s="26" t="s">
        <v>27</v>
      </c>
      <c r="K4" s="26" t="s">
        <v>28</v>
      </c>
      <c r="L4" s="26" t="s">
        <v>29</v>
      </c>
      <c r="M4" s="26" t="s">
        <v>1</v>
      </c>
      <c r="N4" s="4"/>
      <c r="O4" s="4"/>
      <c r="P4" s="4"/>
      <c r="Q4" s="4"/>
    </row>
    <row r="5" spans="1:13" ht="15" customHeight="1">
      <c r="A5" s="66" t="s">
        <v>209</v>
      </c>
      <c r="B5" s="70">
        <v>0</v>
      </c>
      <c r="C5" s="72">
        <v>2.6</v>
      </c>
      <c r="D5" s="70">
        <v>0</v>
      </c>
      <c r="E5" s="70">
        <v>0</v>
      </c>
      <c r="F5" s="73">
        <v>2.6</v>
      </c>
      <c r="G5" s="73" t="s">
        <v>198</v>
      </c>
      <c r="H5" s="73" t="s">
        <v>198</v>
      </c>
      <c r="I5" s="73" t="s">
        <v>198</v>
      </c>
      <c r="J5" s="73" t="s">
        <v>198</v>
      </c>
      <c r="K5" s="73" t="s">
        <v>198</v>
      </c>
      <c r="L5" s="73" t="s">
        <v>198</v>
      </c>
      <c r="M5" s="67">
        <f>SUM(B5:L5)</f>
        <v>5.2</v>
      </c>
    </row>
    <row r="6" spans="1:13" ht="15" customHeight="1">
      <c r="A6" s="66" t="s">
        <v>183</v>
      </c>
      <c r="B6" s="70">
        <v>0</v>
      </c>
      <c r="C6" s="70">
        <v>0</v>
      </c>
      <c r="D6" s="70">
        <v>0</v>
      </c>
      <c r="E6" s="70">
        <v>0</v>
      </c>
      <c r="F6" s="73">
        <v>2.6</v>
      </c>
      <c r="G6" s="73" t="s">
        <v>198</v>
      </c>
      <c r="H6" s="73" t="s">
        <v>198</v>
      </c>
      <c r="I6" s="73" t="s">
        <v>198</v>
      </c>
      <c r="J6" s="73" t="s">
        <v>198</v>
      </c>
      <c r="K6" s="73" t="s">
        <v>198</v>
      </c>
      <c r="L6" s="73" t="s">
        <v>198</v>
      </c>
      <c r="M6" s="67">
        <f aca="true" t="shared" si="0" ref="M6:M60">SUM(B6:L6)</f>
        <v>2.6</v>
      </c>
    </row>
    <row r="7" spans="1:13" ht="15" customHeight="1">
      <c r="A7" s="66" t="s">
        <v>152</v>
      </c>
      <c r="B7" s="70">
        <v>0</v>
      </c>
      <c r="C7" s="70">
        <v>0</v>
      </c>
      <c r="D7" s="70">
        <v>0</v>
      </c>
      <c r="E7" s="70">
        <v>0</v>
      </c>
      <c r="F7" s="73">
        <v>2.6</v>
      </c>
      <c r="G7" s="73" t="s">
        <v>198</v>
      </c>
      <c r="H7" s="73" t="s">
        <v>198</v>
      </c>
      <c r="I7" s="73" t="s">
        <v>198</v>
      </c>
      <c r="J7" s="73" t="s">
        <v>198</v>
      </c>
      <c r="K7" s="73" t="s">
        <v>198</v>
      </c>
      <c r="L7" s="73" t="s">
        <v>198</v>
      </c>
      <c r="M7" s="67">
        <f t="shared" si="0"/>
        <v>2.6</v>
      </c>
    </row>
    <row r="8" spans="1:13" ht="15" customHeight="1">
      <c r="A8" s="66" t="s">
        <v>153</v>
      </c>
      <c r="B8" s="70">
        <v>0</v>
      </c>
      <c r="C8" s="70">
        <v>0</v>
      </c>
      <c r="D8" s="70">
        <v>0</v>
      </c>
      <c r="E8" s="72">
        <v>2.6</v>
      </c>
      <c r="F8" s="73">
        <v>2.6</v>
      </c>
      <c r="G8" s="73" t="s">
        <v>198</v>
      </c>
      <c r="H8" s="73" t="s">
        <v>198</v>
      </c>
      <c r="I8" s="73">
        <v>2.6</v>
      </c>
      <c r="J8" s="73">
        <v>2.6</v>
      </c>
      <c r="K8" s="73" t="s">
        <v>198</v>
      </c>
      <c r="L8" s="73" t="s">
        <v>198</v>
      </c>
      <c r="M8" s="67">
        <f t="shared" si="0"/>
        <v>10.4</v>
      </c>
    </row>
    <row r="9" spans="1:13" ht="15" customHeight="1">
      <c r="A9" s="2" t="s">
        <v>201</v>
      </c>
      <c r="B9" s="70">
        <v>0</v>
      </c>
      <c r="C9" s="72">
        <v>36.8</v>
      </c>
      <c r="D9" s="70">
        <v>0</v>
      </c>
      <c r="E9" s="70">
        <v>0</v>
      </c>
      <c r="F9" s="73">
        <v>42.1</v>
      </c>
      <c r="G9" s="73" t="s">
        <v>198</v>
      </c>
      <c r="H9" s="73" t="s">
        <v>198</v>
      </c>
      <c r="I9" s="73" t="s">
        <v>198</v>
      </c>
      <c r="J9" s="73">
        <v>10.5</v>
      </c>
      <c r="K9" s="73" t="s">
        <v>198</v>
      </c>
      <c r="L9" s="73" t="s">
        <v>198</v>
      </c>
      <c r="M9" s="67">
        <f t="shared" si="0"/>
        <v>89.4</v>
      </c>
    </row>
    <row r="10" spans="1:13" ht="15" customHeight="1">
      <c r="A10" s="2" t="s">
        <v>202</v>
      </c>
      <c r="B10" s="70">
        <v>0</v>
      </c>
      <c r="C10" s="72">
        <v>2.6</v>
      </c>
      <c r="D10" s="74">
        <v>28.9</v>
      </c>
      <c r="E10" s="70">
        <v>0</v>
      </c>
      <c r="F10" s="73">
        <v>29</v>
      </c>
      <c r="G10" s="73" t="s">
        <v>198</v>
      </c>
      <c r="H10" s="73" t="s">
        <v>198</v>
      </c>
      <c r="I10" s="73" t="s">
        <v>198</v>
      </c>
      <c r="J10" s="73" t="s">
        <v>198</v>
      </c>
      <c r="K10" s="73">
        <v>2.6</v>
      </c>
      <c r="L10" s="73" t="s">
        <v>198</v>
      </c>
      <c r="M10" s="67">
        <f t="shared" si="0"/>
        <v>63.1</v>
      </c>
    </row>
    <row r="11" spans="1:13" ht="15" customHeight="1">
      <c r="A11" s="2" t="s">
        <v>154</v>
      </c>
      <c r="B11" s="70">
        <v>0</v>
      </c>
      <c r="C11" s="70">
        <v>0</v>
      </c>
      <c r="D11" s="70">
        <v>0</v>
      </c>
      <c r="E11" s="70">
        <v>0</v>
      </c>
      <c r="F11" s="73">
        <v>2.6</v>
      </c>
      <c r="G11" s="73" t="s">
        <v>198</v>
      </c>
      <c r="H11" s="73" t="s">
        <v>198</v>
      </c>
      <c r="I11" s="73" t="s">
        <v>198</v>
      </c>
      <c r="J11" s="73" t="s">
        <v>198</v>
      </c>
      <c r="K11" s="73" t="s">
        <v>198</v>
      </c>
      <c r="L11" s="73" t="s">
        <v>198</v>
      </c>
      <c r="M11" s="67">
        <f t="shared" si="0"/>
        <v>2.6</v>
      </c>
    </row>
    <row r="12" spans="1:13" ht="15" customHeight="1">
      <c r="A12" s="2" t="s">
        <v>155</v>
      </c>
      <c r="B12" s="70">
        <v>0</v>
      </c>
      <c r="C12" s="70">
        <v>0</v>
      </c>
      <c r="D12" s="75">
        <v>5.3</v>
      </c>
      <c r="E12" s="70">
        <v>0</v>
      </c>
      <c r="F12" s="73">
        <v>28.9</v>
      </c>
      <c r="G12" s="73" t="s">
        <v>198</v>
      </c>
      <c r="H12" s="73">
        <v>10.5</v>
      </c>
      <c r="I12" s="73" t="s">
        <v>198</v>
      </c>
      <c r="J12" s="73" t="s">
        <v>198</v>
      </c>
      <c r="K12" s="73">
        <v>18.4</v>
      </c>
      <c r="L12" s="73" t="s">
        <v>198</v>
      </c>
      <c r="M12" s="67">
        <f t="shared" si="0"/>
        <v>63.099999999999994</v>
      </c>
    </row>
    <row r="13" spans="1:13" ht="15" customHeight="1">
      <c r="A13" s="2" t="s">
        <v>156</v>
      </c>
      <c r="B13" s="70">
        <v>0</v>
      </c>
      <c r="C13" s="70">
        <v>0</v>
      </c>
      <c r="D13" s="70">
        <v>0</v>
      </c>
      <c r="E13" s="70">
        <v>0</v>
      </c>
      <c r="F13" s="73">
        <v>2.6</v>
      </c>
      <c r="G13" s="73" t="s">
        <v>198</v>
      </c>
      <c r="H13" s="73" t="s">
        <v>198</v>
      </c>
      <c r="I13" s="73" t="s">
        <v>198</v>
      </c>
      <c r="J13" s="73" t="s">
        <v>198</v>
      </c>
      <c r="K13" s="73" t="s">
        <v>198</v>
      </c>
      <c r="L13" s="73" t="s">
        <v>198</v>
      </c>
      <c r="M13" s="67">
        <f t="shared" si="0"/>
        <v>2.6</v>
      </c>
    </row>
    <row r="14" spans="1:13" ht="15" customHeight="1">
      <c r="A14" s="2" t="s">
        <v>157</v>
      </c>
      <c r="B14" s="70">
        <v>0</v>
      </c>
      <c r="C14" s="70">
        <v>0</v>
      </c>
      <c r="D14" s="70">
        <v>0</v>
      </c>
      <c r="E14" s="70">
        <v>0</v>
      </c>
      <c r="F14" s="73">
        <v>2.6</v>
      </c>
      <c r="G14" s="73" t="s">
        <v>198</v>
      </c>
      <c r="H14" s="73" t="s">
        <v>198</v>
      </c>
      <c r="I14" s="73" t="s">
        <v>198</v>
      </c>
      <c r="J14" s="73" t="s">
        <v>198</v>
      </c>
      <c r="K14" s="73" t="s">
        <v>198</v>
      </c>
      <c r="L14" s="73" t="s">
        <v>198</v>
      </c>
      <c r="M14" s="67">
        <f t="shared" si="0"/>
        <v>2.6</v>
      </c>
    </row>
    <row r="15" spans="1:13" ht="15" customHeight="1">
      <c r="A15" s="2" t="s">
        <v>158</v>
      </c>
      <c r="B15" s="70">
        <v>0</v>
      </c>
      <c r="C15" s="70">
        <v>0</v>
      </c>
      <c r="D15" s="70">
        <v>0</v>
      </c>
      <c r="E15" s="70">
        <v>0</v>
      </c>
      <c r="F15" s="73">
        <v>2.6</v>
      </c>
      <c r="G15" s="73" t="s">
        <v>198</v>
      </c>
      <c r="H15" s="73" t="s">
        <v>198</v>
      </c>
      <c r="I15" s="73" t="s">
        <v>198</v>
      </c>
      <c r="J15" s="73" t="s">
        <v>198</v>
      </c>
      <c r="K15" s="73" t="s">
        <v>198</v>
      </c>
      <c r="L15" s="73" t="s">
        <v>198</v>
      </c>
      <c r="M15" s="67">
        <f t="shared" si="0"/>
        <v>2.6</v>
      </c>
    </row>
    <row r="16" spans="1:13" ht="15" customHeight="1">
      <c r="A16" s="2" t="s">
        <v>184</v>
      </c>
      <c r="B16" s="70">
        <v>0</v>
      </c>
      <c r="C16" s="70">
        <v>0</v>
      </c>
      <c r="D16" s="70">
        <v>0</v>
      </c>
      <c r="E16" s="70">
        <v>0</v>
      </c>
      <c r="F16" s="73">
        <v>2.6</v>
      </c>
      <c r="G16" s="73" t="s">
        <v>198</v>
      </c>
      <c r="H16" s="73" t="s">
        <v>198</v>
      </c>
      <c r="I16" s="73" t="s">
        <v>198</v>
      </c>
      <c r="J16" s="73" t="s">
        <v>198</v>
      </c>
      <c r="K16" s="73" t="s">
        <v>198</v>
      </c>
      <c r="L16" s="73" t="s">
        <v>198</v>
      </c>
      <c r="M16" s="67">
        <f t="shared" si="0"/>
        <v>2.6</v>
      </c>
    </row>
    <row r="17" spans="1:13" ht="15" customHeight="1">
      <c r="A17" s="2" t="s">
        <v>185</v>
      </c>
      <c r="B17" s="70">
        <v>0</v>
      </c>
      <c r="C17" s="70">
        <v>0</v>
      </c>
      <c r="D17" s="70">
        <v>0</v>
      </c>
      <c r="E17" s="70">
        <v>0</v>
      </c>
      <c r="F17" s="73">
        <v>2.6</v>
      </c>
      <c r="G17" s="73" t="s">
        <v>198</v>
      </c>
      <c r="H17" s="73" t="s">
        <v>198</v>
      </c>
      <c r="I17" s="73" t="s">
        <v>198</v>
      </c>
      <c r="J17" s="73" t="s">
        <v>198</v>
      </c>
      <c r="K17" s="73" t="s">
        <v>198</v>
      </c>
      <c r="L17" s="73" t="s">
        <v>198</v>
      </c>
      <c r="M17" s="67">
        <f t="shared" si="0"/>
        <v>2.6</v>
      </c>
    </row>
    <row r="18" spans="1:13" ht="15" customHeight="1">
      <c r="A18" s="2" t="s">
        <v>159</v>
      </c>
      <c r="B18" s="70">
        <v>0</v>
      </c>
      <c r="C18" s="70">
        <v>0</v>
      </c>
      <c r="D18" s="70">
        <v>0</v>
      </c>
      <c r="E18" s="70">
        <v>0</v>
      </c>
      <c r="F18" s="73">
        <v>2.6</v>
      </c>
      <c r="G18" s="73" t="s">
        <v>198</v>
      </c>
      <c r="H18" s="73" t="s">
        <v>198</v>
      </c>
      <c r="I18" s="73" t="s">
        <v>198</v>
      </c>
      <c r="J18" s="73" t="s">
        <v>198</v>
      </c>
      <c r="K18" s="73" t="s">
        <v>198</v>
      </c>
      <c r="L18" s="73" t="s">
        <v>198</v>
      </c>
      <c r="M18" s="67">
        <f t="shared" si="0"/>
        <v>2.6</v>
      </c>
    </row>
    <row r="19" spans="1:13" ht="15" customHeight="1">
      <c r="A19" s="2" t="s">
        <v>182</v>
      </c>
      <c r="B19" s="70">
        <v>0</v>
      </c>
      <c r="C19" s="70">
        <v>0</v>
      </c>
      <c r="D19" s="70">
        <v>0</v>
      </c>
      <c r="E19" s="70">
        <v>0</v>
      </c>
      <c r="F19" s="73">
        <v>2.6</v>
      </c>
      <c r="G19" s="73" t="s">
        <v>198</v>
      </c>
      <c r="H19" s="73" t="s">
        <v>198</v>
      </c>
      <c r="I19" s="73" t="s">
        <v>198</v>
      </c>
      <c r="J19" s="73" t="s">
        <v>198</v>
      </c>
      <c r="K19" s="73" t="s">
        <v>198</v>
      </c>
      <c r="L19" s="73" t="s">
        <v>198</v>
      </c>
      <c r="M19" s="67">
        <f t="shared" si="0"/>
        <v>2.6</v>
      </c>
    </row>
    <row r="20" spans="1:13" ht="15" customHeight="1">
      <c r="A20" s="2" t="s">
        <v>160</v>
      </c>
      <c r="B20" s="70">
        <v>0</v>
      </c>
      <c r="C20" s="70">
        <v>0</v>
      </c>
      <c r="D20" s="70">
        <v>0</v>
      </c>
      <c r="E20" s="70">
        <v>0</v>
      </c>
      <c r="F20" s="73">
        <v>2.6</v>
      </c>
      <c r="G20" s="73" t="s">
        <v>198</v>
      </c>
      <c r="H20" s="73" t="s">
        <v>198</v>
      </c>
      <c r="I20" s="73" t="s">
        <v>198</v>
      </c>
      <c r="J20" s="73" t="s">
        <v>198</v>
      </c>
      <c r="K20" s="73">
        <v>2.6</v>
      </c>
      <c r="L20" s="73" t="s">
        <v>198</v>
      </c>
      <c r="M20" s="67">
        <f t="shared" si="0"/>
        <v>5.2</v>
      </c>
    </row>
    <row r="21" spans="1:17" s="22" customFormat="1" ht="12.75" customHeight="1">
      <c r="A21" s="2" t="s">
        <v>210</v>
      </c>
      <c r="B21" s="70">
        <v>0</v>
      </c>
      <c r="C21" s="70">
        <v>0</v>
      </c>
      <c r="D21" s="70">
        <v>0</v>
      </c>
      <c r="E21" s="76">
        <v>28.9</v>
      </c>
      <c r="F21" s="73">
        <v>23.7</v>
      </c>
      <c r="G21" s="77" t="s">
        <v>198</v>
      </c>
      <c r="H21" s="78">
        <v>2.6</v>
      </c>
      <c r="I21" s="78" t="s">
        <v>198</v>
      </c>
      <c r="J21" s="78">
        <v>2.6</v>
      </c>
      <c r="K21" s="78">
        <v>2.6</v>
      </c>
      <c r="L21" s="78" t="s">
        <v>198</v>
      </c>
      <c r="M21" s="67">
        <f t="shared" si="0"/>
        <v>60.4</v>
      </c>
      <c r="N21" s="21"/>
      <c r="O21" s="21"/>
      <c r="P21" s="21"/>
      <c r="Q21" s="21"/>
    </row>
    <row r="22" spans="1:17" s="22" customFormat="1" ht="12" customHeight="1">
      <c r="A22" s="2" t="s">
        <v>161</v>
      </c>
      <c r="B22" s="70">
        <v>0</v>
      </c>
      <c r="C22" s="70">
        <v>0</v>
      </c>
      <c r="D22" s="70">
        <v>0</v>
      </c>
      <c r="E22" s="70">
        <v>0</v>
      </c>
      <c r="F22" s="73">
        <v>2.6</v>
      </c>
      <c r="G22" s="76">
        <v>2.6</v>
      </c>
      <c r="H22" s="78" t="s">
        <v>198</v>
      </c>
      <c r="I22" s="78" t="s">
        <v>198</v>
      </c>
      <c r="J22" s="78" t="s">
        <v>198</v>
      </c>
      <c r="K22" s="78">
        <v>2.6</v>
      </c>
      <c r="L22" s="78" t="s">
        <v>198</v>
      </c>
      <c r="M22" s="67">
        <f t="shared" si="0"/>
        <v>7.800000000000001</v>
      </c>
      <c r="N22" s="21"/>
      <c r="O22" s="21"/>
      <c r="P22" s="21"/>
      <c r="Q22" s="21"/>
    </row>
    <row r="23" spans="1:13" ht="12">
      <c r="A23" s="2" t="s">
        <v>199</v>
      </c>
      <c r="B23" s="70">
        <v>0</v>
      </c>
      <c r="C23" s="73">
        <v>11</v>
      </c>
      <c r="D23" s="75">
        <v>2.6</v>
      </c>
      <c r="E23" s="73">
        <v>2.6</v>
      </c>
      <c r="F23" s="73">
        <v>147.3</v>
      </c>
      <c r="G23" s="76">
        <v>2.6</v>
      </c>
      <c r="H23" s="73">
        <v>18.4</v>
      </c>
      <c r="I23" s="73">
        <v>5.3</v>
      </c>
      <c r="J23" s="73">
        <v>21</v>
      </c>
      <c r="K23" s="73">
        <v>31.5</v>
      </c>
      <c r="L23" s="73">
        <v>2.6</v>
      </c>
      <c r="M23" s="67">
        <f t="shared" si="0"/>
        <v>244.9</v>
      </c>
    </row>
    <row r="24" spans="1:13" ht="12">
      <c r="A24" s="2" t="s">
        <v>186</v>
      </c>
      <c r="B24" s="70">
        <v>0</v>
      </c>
      <c r="C24" s="70">
        <v>0</v>
      </c>
      <c r="D24" s="70">
        <v>0</v>
      </c>
      <c r="E24" s="70">
        <v>0</v>
      </c>
      <c r="F24" s="71">
        <v>2.6</v>
      </c>
      <c r="G24" s="71" t="s">
        <v>198</v>
      </c>
      <c r="H24" s="73" t="s">
        <v>198</v>
      </c>
      <c r="I24" s="73" t="s">
        <v>198</v>
      </c>
      <c r="J24" s="73" t="s">
        <v>198</v>
      </c>
      <c r="K24" s="73" t="s">
        <v>198</v>
      </c>
      <c r="L24" s="73" t="s">
        <v>198</v>
      </c>
      <c r="M24" s="67">
        <f t="shared" si="0"/>
        <v>2.6</v>
      </c>
    </row>
    <row r="25" spans="1:13" ht="12">
      <c r="A25" s="2" t="s">
        <v>187</v>
      </c>
      <c r="B25" s="70">
        <v>0</v>
      </c>
      <c r="C25" s="70">
        <v>0</v>
      </c>
      <c r="D25" s="70">
        <v>0</v>
      </c>
      <c r="E25" s="70">
        <v>0</v>
      </c>
      <c r="F25" s="71">
        <v>2.6</v>
      </c>
      <c r="G25" s="71" t="s">
        <v>198</v>
      </c>
      <c r="H25" s="73" t="s">
        <v>198</v>
      </c>
      <c r="I25" s="73" t="s">
        <v>198</v>
      </c>
      <c r="J25" s="73" t="s">
        <v>198</v>
      </c>
      <c r="K25" s="73" t="s">
        <v>198</v>
      </c>
      <c r="L25" s="73" t="s">
        <v>198</v>
      </c>
      <c r="M25" s="67">
        <f t="shared" si="0"/>
        <v>2.6</v>
      </c>
    </row>
    <row r="26" spans="1:13" ht="12" customHeight="1">
      <c r="A26" s="2" t="s">
        <v>162</v>
      </c>
      <c r="B26" s="70">
        <v>0</v>
      </c>
      <c r="C26" s="70">
        <v>0</v>
      </c>
      <c r="D26" s="70">
        <v>0</v>
      </c>
      <c r="E26" s="70">
        <v>0</v>
      </c>
      <c r="F26" s="73">
        <v>5.3</v>
      </c>
      <c r="G26" s="73" t="s">
        <v>198</v>
      </c>
      <c r="H26" s="73" t="s">
        <v>198</v>
      </c>
      <c r="I26" s="73" t="s">
        <v>198</v>
      </c>
      <c r="J26" s="73" t="s">
        <v>198</v>
      </c>
      <c r="K26" s="73" t="s">
        <v>198</v>
      </c>
      <c r="L26" s="73" t="s">
        <v>198</v>
      </c>
      <c r="M26" s="67">
        <f t="shared" si="0"/>
        <v>5.3</v>
      </c>
    </row>
    <row r="27" spans="1:13" ht="12" customHeight="1">
      <c r="A27" s="2" t="s">
        <v>203</v>
      </c>
      <c r="B27" s="70">
        <v>0</v>
      </c>
      <c r="C27" s="70">
        <v>0</v>
      </c>
      <c r="D27" s="70">
        <v>0</v>
      </c>
      <c r="E27" s="70">
        <v>0</v>
      </c>
      <c r="F27" s="73">
        <v>2.6</v>
      </c>
      <c r="G27" s="76">
        <v>2.6</v>
      </c>
      <c r="H27" s="73" t="s">
        <v>198</v>
      </c>
      <c r="I27" s="73" t="s">
        <v>198</v>
      </c>
      <c r="J27" s="73" t="s">
        <v>198</v>
      </c>
      <c r="K27" s="73" t="s">
        <v>198</v>
      </c>
      <c r="L27" s="73" t="s">
        <v>198</v>
      </c>
      <c r="M27" s="67">
        <f t="shared" si="0"/>
        <v>5.2</v>
      </c>
    </row>
    <row r="28" spans="1:13" ht="12" customHeight="1">
      <c r="A28" s="2" t="s">
        <v>204</v>
      </c>
      <c r="B28" s="70">
        <v>0</v>
      </c>
      <c r="C28" s="73">
        <v>2.6</v>
      </c>
      <c r="D28" s="75">
        <v>5.3</v>
      </c>
      <c r="E28" s="70">
        <v>0</v>
      </c>
      <c r="F28" s="73">
        <v>163.1</v>
      </c>
      <c r="G28" s="76">
        <v>2.6</v>
      </c>
      <c r="H28" s="73">
        <v>176.3</v>
      </c>
      <c r="I28" s="73">
        <v>7.9</v>
      </c>
      <c r="J28" s="73" t="s">
        <v>198</v>
      </c>
      <c r="K28" s="73">
        <v>42</v>
      </c>
      <c r="L28" s="73">
        <v>2.6</v>
      </c>
      <c r="M28" s="67">
        <f t="shared" si="0"/>
        <v>402.4</v>
      </c>
    </row>
    <row r="29" spans="1:13" ht="12" customHeight="1">
      <c r="A29" s="2" t="s">
        <v>163</v>
      </c>
      <c r="B29" s="70">
        <v>0</v>
      </c>
      <c r="C29" s="70">
        <v>0</v>
      </c>
      <c r="D29" s="70">
        <v>0</v>
      </c>
      <c r="E29" s="70">
        <v>0</v>
      </c>
      <c r="F29" s="73">
        <v>2.6</v>
      </c>
      <c r="G29" s="73" t="s">
        <v>198</v>
      </c>
      <c r="H29" s="73" t="s">
        <v>198</v>
      </c>
      <c r="I29" s="73" t="s">
        <v>198</v>
      </c>
      <c r="J29" s="73" t="s">
        <v>198</v>
      </c>
      <c r="K29" s="73" t="s">
        <v>198</v>
      </c>
      <c r="L29" s="73" t="s">
        <v>198</v>
      </c>
      <c r="M29" s="67">
        <f t="shared" si="0"/>
        <v>2.6</v>
      </c>
    </row>
    <row r="30" spans="1:13" ht="12" customHeight="1">
      <c r="A30" s="2" t="s">
        <v>164</v>
      </c>
      <c r="B30" s="70">
        <v>0</v>
      </c>
      <c r="C30" s="70">
        <v>0</v>
      </c>
      <c r="D30" s="70">
        <v>0</v>
      </c>
      <c r="E30" s="70">
        <v>0</v>
      </c>
      <c r="F30" s="73">
        <v>2.6</v>
      </c>
      <c r="G30" s="73" t="s">
        <v>198</v>
      </c>
      <c r="H30" s="73" t="s">
        <v>198</v>
      </c>
      <c r="I30" s="73" t="s">
        <v>198</v>
      </c>
      <c r="J30" s="73" t="s">
        <v>198</v>
      </c>
      <c r="K30" s="73" t="s">
        <v>198</v>
      </c>
      <c r="L30" s="73" t="s">
        <v>198</v>
      </c>
      <c r="M30" s="67">
        <f t="shared" si="0"/>
        <v>2.6</v>
      </c>
    </row>
    <row r="31" spans="1:13" ht="12" customHeight="1">
      <c r="A31" s="2" t="s">
        <v>165</v>
      </c>
      <c r="B31" s="70">
        <v>0</v>
      </c>
      <c r="C31" s="70">
        <v>0</v>
      </c>
      <c r="D31" s="75">
        <v>2.6</v>
      </c>
      <c r="E31" s="70">
        <v>0</v>
      </c>
      <c r="F31" s="73">
        <v>2.6</v>
      </c>
      <c r="G31" s="73" t="s">
        <v>198</v>
      </c>
      <c r="H31" s="73" t="s">
        <v>198</v>
      </c>
      <c r="I31" s="73" t="s">
        <v>198</v>
      </c>
      <c r="J31" s="73" t="s">
        <v>198</v>
      </c>
      <c r="K31" s="73" t="s">
        <v>198</v>
      </c>
      <c r="L31" s="73" t="s">
        <v>198</v>
      </c>
      <c r="M31" s="67">
        <f t="shared" si="0"/>
        <v>5.2</v>
      </c>
    </row>
    <row r="32" spans="1:13" ht="12" customHeight="1">
      <c r="A32" s="2" t="s">
        <v>166</v>
      </c>
      <c r="B32" s="70">
        <v>0</v>
      </c>
      <c r="C32" s="70">
        <v>0</v>
      </c>
      <c r="D32" s="70">
        <v>0</v>
      </c>
      <c r="E32" s="70">
        <v>0</v>
      </c>
      <c r="F32" s="73">
        <v>2.6</v>
      </c>
      <c r="G32" s="73" t="s">
        <v>198</v>
      </c>
      <c r="H32" s="73" t="s">
        <v>198</v>
      </c>
      <c r="I32" s="73" t="s">
        <v>198</v>
      </c>
      <c r="J32" s="73" t="s">
        <v>198</v>
      </c>
      <c r="K32" s="73" t="s">
        <v>198</v>
      </c>
      <c r="L32" s="73" t="s">
        <v>198</v>
      </c>
      <c r="M32" s="67">
        <f t="shared" si="0"/>
        <v>2.6</v>
      </c>
    </row>
    <row r="33" spans="1:13" ht="12" customHeight="1">
      <c r="A33" s="2" t="s">
        <v>175</v>
      </c>
      <c r="B33" s="70">
        <v>0</v>
      </c>
      <c r="C33" s="70">
        <v>0</v>
      </c>
      <c r="D33" s="70">
        <v>0</v>
      </c>
      <c r="E33" s="70">
        <v>0</v>
      </c>
      <c r="F33" s="73">
        <v>2.6</v>
      </c>
      <c r="G33" s="73" t="s">
        <v>198</v>
      </c>
      <c r="H33" s="73">
        <v>2.6</v>
      </c>
      <c r="I33" s="73" t="s">
        <v>198</v>
      </c>
      <c r="J33" s="73" t="s">
        <v>198</v>
      </c>
      <c r="K33" s="73" t="s">
        <v>198</v>
      </c>
      <c r="L33" s="73" t="s">
        <v>198</v>
      </c>
      <c r="M33" s="67">
        <f t="shared" si="0"/>
        <v>5.2</v>
      </c>
    </row>
    <row r="34" spans="1:13" ht="12.75" customHeight="1">
      <c r="A34" s="2" t="s">
        <v>188</v>
      </c>
      <c r="B34" s="70">
        <v>0</v>
      </c>
      <c r="C34" s="70">
        <v>0</v>
      </c>
      <c r="D34" s="70">
        <v>0</v>
      </c>
      <c r="E34" s="70">
        <v>0</v>
      </c>
      <c r="F34" s="73">
        <v>2.6</v>
      </c>
      <c r="G34" s="73" t="s">
        <v>198</v>
      </c>
      <c r="H34" s="73" t="s">
        <v>198</v>
      </c>
      <c r="I34" s="73" t="s">
        <v>198</v>
      </c>
      <c r="J34" s="73" t="s">
        <v>198</v>
      </c>
      <c r="K34" s="73" t="s">
        <v>198</v>
      </c>
      <c r="L34" s="73" t="s">
        <v>198</v>
      </c>
      <c r="M34" s="67">
        <f t="shared" si="0"/>
        <v>2.6</v>
      </c>
    </row>
    <row r="35" spans="1:13" ht="12" customHeight="1">
      <c r="A35" s="2" t="s">
        <v>167</v>
      </c>
      <c r="B35" s="70">
        <v>0</v>
      </c>
      <c r="C35" s="73">
        <v>2.6</v>
      </c>
      <c r="D35" s="70">
        <v>0</v>
      </c>
      <c r="E35" s="70">
        <v>0</v>
      </c>
      <c r="F35" s="73">
        <v>5.3</v>
      </c>
      <c r="G35" s="73" t="s">
        <v>198</v>
      </c>
      <c r="H35" s="73" t="s">
        <v>198</v>
      </c>
      <c r="I35" s="73" t="s">
        <v>198</v>
      </c>
      <c r="J35" s="73" t="s">
        <v>198</v>
      </c>
      <c r="K35" s="73" t="s">
        <v>198</v>
      </c>
      <c r="L35" s="73" t="s">
        <v>198</v>
      </c>
      <c r="M35" s="67">
        <f t="shared" si="0"/>
        <v>7.9</v>
      </c>
    </row>
    <row r="36" spans="1:13" ht="12" customHeight="1">
      <c r="A36" s="2" t="s">
        <v>189</v>
      </c>
      <c r="B36" s="70">
        <v>0</v>
      </c>
      <c r="C36" s="70">
        <v>0</v>
      </c>
      <c r="D36" s="70">
        <v>0</v>
      </c>
      <c r="E36" s="70">
        <v>0</v>
      </c>
      <c r="F36" s="73">
        <v>2.6</v>
      </c>
      <c r="G36" s="73" t="s">
        <v>198</v>
      </c>
      <c r="H36" s="73" t="s">
        <v>198</v>
      </c>
      <c r="I36" s="73" t="s">
        <v>198</v>
      </c>
      <c r="J36" s="73" t="s">
        <v>198</v>
      </c>
      <c r="K36" s="73" t="s">
        <v>198</v>
      </c>
      <c r="L36" s="73" t="s">
        <v>198</v>
      </c>
      <c r="M36" s="67">
        <f t="shared" si="0"/>
        <v>2.6</v>
      </c>
    </row>
    <row r="37" spans="1:13" ht="12" customHeight="1">
      <c r="A37" s="2" t="s">
        <v>168</v>
      </c>
      <c r="B37" s="70">
        <v>0</v>
      </c>
      <c r="C37" s="70">
        <v>0</v>
      </c>
      <c r="D37" s="70">
        <v>0</v>
      </c>
      <c r="E37" s="70">
        <v>0</v>
      </c>
      <c r="F37" s="73">
        <v>2.6</v>
      </c>
      <c r="G37" s="73" t="s">
        <v>198</v>
      </c>
      <c r="H37" s="73" t="s">
        <v>198</v>
      </c>
      <c r="I37" s="73" t="s">
        <v>198</v>
      </c>
      <c r="J37" s="73" t="s">
        <v>198</v>
      </c>
      <c r="K37" s="73" t="s">
        <v>198</v>
      </c>
      <c r="L37" s="73" t="s">
        <v>198</v>
      </c>
      <c r="M37" s="67">
        <f t="shared" si="0"/>
        <v>2.6</v>
      </c>
    </row>
    <row r="38" spans="1:13" ht="12" customHeight="1">
      <c r="A38" s="2" t="s">
        <v>169</v>
      </c>
      <c r="B38" s="70">
        <v>0</v>
      </c>
      <c r="C38" s="70">
        <v>0</v>
      </c>
      <c r="D38" s="70">
        <v>0</v>
      </c>
      <c r="E38" s="70">
        <v>0</v>
      </c>
      <c r="F38" s="73">
        <v>2.6</v>
      </c>
      <c r="G38" s="73" t="s">
        <v>198</v>
      </c>
      <c r="H38" s="73" t="s">
        <v>198</v>
      </c>
      <c r="I38" s="73" t="s">
        <v>198</v>
      </c>
      <c r="J38" s="73" t="s">
        <v>198</v>
      </c>
      <c r="K38" s="73">
        <v>2.6</v>
      </c>
      <c r="L38" s="73" t="s">
        <v>198</v>
      </c>
      <c r="M38" s="67">
        <f t="shared" si="0"/>
        <v>5.2</v>
      </c>
    </row>
    <row r="39" spans="1:13" ht="12" customHeight="1">
      <c r="A39" s="2" t="s">
        <v>170</v>
      </c>
      <c r="B39" s="70">
        <v>0</v>
      </c>
      <c r="C39" s="70">
        <v>0</v>
      </c>
      <c r="D39" s="70">
        <v>0</v>
      </c>
      <c r="E39" s="70">
        <v>0</v>
      </c>
      <c r="F39" s="73">
        <v>2.6</v>
      </c>
      <c r="G39" s="73" t="s">
        <v>198</v>
      </c>
      <c r="H39" s="73" t="s">
        <v>198</v>
      </c>
      <c r="I39" s="73">
        <v>2.6</v>
      </c>
      <c r="J39" s="73" t="s">
        <v>198</v>
      </c>
      <c r="K39" s="73" t="s">
        <v>198</v>
      </c>
      <c r="L39" s="73" t="s">
        <v>198</v>
      </c>
      <c r="M39" s="67">
        <f t="shared" si="0"/>
        <v>5.2</v>
      </c>
    </row>
    <row r="40" spans="1:13" ht="12" customHeight="1">
      <c r="A40" s="2" t="s">
        <v>190</v>
      </c>
      <c r="B40" s="70">
        <v>0</v>
      </c>
      <c r="C40" s="70">
        <v>0</v>
      </c>
      <c r="D40" s="70">
        <v>0</v>
      </c>
      <c r="E40" s="70">
        <v>0</v>
      </c>
      <c r="F40" s="73">
        <v>2.6</v>
      </c>
      <c r="G40" s="73" t="s">
        <v>198</v>
      </c>
      <c r="H40" s="73" t="s">
        <v>198</v>
      </c>
      <c r="I40" s="73" t="s">
        <v>198</v>
      </c>
      <c r="J40" s="73" t="s">
        <v>198</v>
      </c>
      <c r="K40" s="73" t="s">
        <v>198</v>
      </c>
      <c r="L40" s="73" t="s">
        <v>198</v>
      </c>
      <c r="M40" s="67">
        <f t="shared" si="0"/>
        <v>2.6</v>
      </c>
    </row>
    <row r="41" spans="1:13" ht="12" customHeight="1">
      <c r="A41" s="2" t="s">
        <v>176</v>
      </c>
      <c r="B41" s="70">
        <v>0</v>
      </c>
      <c r="C41" s="70">
        <v>0</v>
      </c>
      <c r="D41" s="70">
        <v>0</v>
      </c>
      <c r="E41" s="70">
        <v>0</v>
      </c>
      <c r="F41" s="73">
        <v>2.6</v>
      </c>
      <c r="G41" s="73" t="s">
        <v>198</v>
      </c>
      <c r="H41" s="73" t="s">
        <v>198</v>
      </c>
      <c r="I41" s="73">
        <v>2.6</v>
      </c>
      <c r="J41" s="73" t="s">
        <v>198</v>
      </c>
      <c r="K41" s="73" t="s">
        <v>198</v>
      </c>
      <c r="L41" s="73" t="s">
        <v>198</v>
      </c>
      <c r="M41" s="67">
        <f t="shared" si="0"/>
        <v>5.2</v>
      </c>
    </row>
    <row r="42" spans="1:13" ht="12" customHeight="1">
      <c r="A42" s="2" t="s">
        <v>177</v>
      </c>
      <c r="B42" s="70">
        <v>0</v>
      </c>
      <c r="C42" s="70">
        <v>0</v>
      </c>
      <c r="D42" s="70">
        <v>0</v>
      </c>
      <c r="E42" s="70">
        <v>0</v>
      </c>
      <c r="F42" s="73">
        <v>2.6</v>
      </c>
      <c r="G42" s="73" t="s">
        <v>198</v>
      </c>
      <c r="H42" s="73" t="s">
        <v>198</v>
      </c>
      <c r="I42" s="73" t="s">
        <v>198</v>
      </c>
      <c r="J42" s="73" t="s">
        <v>198</v>
      </c>
      <c r="K42" s="73" t="s">
        <v>198</v>
      </c>
      <c r="L42" s="73" t="s">
        <v>198</v>
      </c>
      <c r="M42" s="67">
        <f t="shared" si="0"/>
        <v>2.6</v>
      </c>
    </row>
    <row r="43" spans="1:13" ht="12" customHeight="1">
      <c r="A43" s="2" t="s">
        <v>171</v>
      </c>
      <c r="B43" s="70">
        <v>0</v>
      </c>
      <c r="C43" s="70">
        <v>0</v>
      </c>
      <c r="D43" s="70">
        <v>0</v>
      </c>
      <c r="E43" s="70">
        <v>0</v>
      </c>
      <c r="F43" s="73">
        <v>2.6</v>
      </c>
      <c r="G43" s="73" t="s">
        <v>198</v>
      </c>
      <c r="H43" s="73" t="s">
        <v>198</v>
      </c>
      <c r="I43" s="73" t="s">
        <v>198</v>
      </c>
      <c r="J43" s="73" t="s">
        <v>198</v>
      </c>
      <c r="K43" s="73" t="s">
        <v>198</v>
      </c>
      <c r="L43" s="73" t="s">
        <v>198</v>
      </c>
      <c r="M43" s="67">
        <f t="shared" si="0"/>
        <v>2.6</v>
      </c>
    </row>
    <row r="44" spans="1:13" ht="12" customHeight="1">
      <c r="A44" s="2" t="s">
        <v>172</v>
      </c>
      <c r="B44" s="70">
        <v>0</v>
      </c>
      <c r="C44" s="70">
        <v>0</v>
      </c>
      <c r="D44" s="70">
        <v>0</v>
      </c>
      <c r="E44" s="70">
        <v>0</v>
      </c>
      <c r="F44" s="72">
        <v>11</v>
      </c>
      <c r="G44" s="73" t="s">
        <v>198</v>
      </c>
      <c r="H44" s="73" t="s">
        <v>198</v>
      </c>
      <c r="I44" s="73" t="s">
        <v>198</v>
      </c>
      <c r="J44" s="73" t="s">
        <v>198</v>
      </c>
      <c r="K44" s="73" t="s">
        <v>198</v>
      </c>
      <c r="L44" s="73" t="s">
        <v>198</v>
      </c>
      <c r="M44" s="67">
        <f t="shared" si="0"/>
        <v>11</v>
      </c>
    </row>
    <row r="45" spans="1:13" ht="12" customHeight="1">
      <c r="A45" s="2" t="s">
        <v>191</v>
      </c>
      <c r="B45" s="70">
        <v>0</v>
      </c>
      <c r="C45" s="70">
        <v>0</v>
      </c>
      <c r="D45" s="70">
        <v>0</v>
      </c>
      <c r="E45" s="70">
        <v>0</v>
      </c>
      <c r="F45" s="73">
        <v>2.6</v>
      </c>
      <c r="G45" s="73" t="s">
        <v>198</v>
      </c>
      <c r="H45" s="73" t="s">
        <v>198</v>
      </c>
      <c r="I45" s="73" t="s">
        <v>198</v>
      </c>
      <c r="J45" s="73" t="s">
        <v>198</v>
      </c>
      <c r="K45" s="73">
        <v>2.6</v>
      </c>
      <c r="L45" s="73" t="s">
        <v>198</v>
      </c>
      <c r="M45" s="67">
        <f t="shared" si="0"/>
        <v>5.2</v>
      </c>
    </row>
    <row r="46" spans="1:13" ht="12" customHeight="1">
      <c r="A46" s="2" t="s">
        <v>173</v>
      </c>
      <c r="B46" s="70">
        <v>0</v>
      </c>
      <c r="C46" s="70">
        <v>0</v>
      </c>
      <c r="D46" s="70">
        <v>0</v>
      </c>
      <c r="E46" s="70">
        <v>0</v>
      </c>
      <c r="F46" s="73">
        <v>2.6</v>
      </c>
      <c r="G46" s="73" t="s">
        <v>198</v>
      </c>
      <c r="H46" s="73" t="s">
        <v>198</v>
      </c>
      <c r="I46" s="73" t="s">
        <v>198</v>
      </c>
      <c r="J46" s="73" t="s">
        <v>198</v>
      </c>
      <c r="K46" s="73" t="s">
        <v>198</v>
      </c>
      <c r="L46" s="73" t="s">
        <v>198</v>
      </c>
      <c r="M46" s="67">
        <f t="shared" si="0"/>
        <v>2.6</v>
      </c>
    </row>
    <row r="47" spans="1:13" ht="12" customHeight="1">
      <c r="A47" s="2" t="s">
        <v>192</v>
      </c>
      <c r="B47" s="70">
        <v>0</v>
      </c>
      <c r="C47" s="70">
        <v>0</v>
      </c>
      <c r="D47" s="70">
        <v>0</v>
      </c>
      <c r="E47" s="70">
        <v>0</v>
      </c>
      <c r="F47" s="73">
        <v>2.6</v>
      </c>
      <c r="G47" s="73" t="s">
        <v>198</v>
      </c>
      <c r="H47" s="73">
        <v>2.6</v>
      </c>
      <c r="I47" s="73" t="s">
        <v>198</v>
      </c>
      <c r="J47" s="73" t="s">
        <v>198</v>
      </c>
      <c r="K47" s="73" t="s">
        <v>198</v>
      </c>
      <c r="L47" s="73" t="s">
        <v>198</v>
      </c>
      <c r="M47" s="67">
        <f t="shared" si="0"/>
        <v>5.2</v>
      </c>
    </row>
    <row r="48" spans="1:13" ht="12" customHeight="1">
      <c r="A48" s="2" t="s">
        <v>174</v>
      </c>
      <c r="B48" s="70">
        <v>0</v>
      </c>
      <c r="C48" s="70">
        <v>0</v>
      </c>
      <c r="D48" s="70">
        <v>0</v>
      </c>
      <c r="E48" s="70">
        <v>0</v>
      </c>
      <c r="F48" s="73">
        <v>2.6</v>
      </c>
      <c r="G48" s="73" t="s">
        <v>198</v>
      </c>
      <c r="H48" s="73" t="s">
        <v>198</v>
      </c>
      <c r="I48" s="73" t="s">
        <v>198</v>
      </c>
      <c r="J48" s="73" t="s">
        <v>198</v>
      </c>
      <c r="K48" s="73" t="s">
        <v>198</v>
      </c>
      <c r="L48" s="73" t="s">
        <v>198</v>
      </c>
      <c r="M48" s="67">
        <f t="shared" si="0"/>
        <v>2.6</v>
      </c>
    </row>
    <row r="49" spans="1:13" ht="12" customHeight="1">
      <c r="A49" s="2" t="s">
        <v>205</v>
      </c>
      <c r="B49" s="70">
        <v>0</v>
      </c>
      <c r="C49" s="70">
        <v>0</v>
      </c>
      <c r="D49" s="70">
        <v>0</v>
      </c>
      <c r="E49" s="70">
        <v>0</v>
      </c>
      <c r="F49" s="73">
        <v>13.2</v>
      </c>
      <c r="G49" s="73" t="s">
        <v>198</v>
      </c>
      <c r="H49" s="73" t="s">
        <v>198</v>
      </c>
      <c r="I49" s="73">
        <v>15.8</v>
      </c>
      <c r="J49" s="73" t="s">
        <v>198</v>
      </c>
      <c r="K49" s="73">
        <v>2.6</v>
      </c>
      <c r="L49" s="73" t="s">
        <v>198</v>
      </c>
      <c r="M49" s="67">
        <f t="shared" si="0"/>
        <v>31.6</v>
      </c>
    </row>
    <row r="50" spans="1:13" ht="12" customHeight="1">
      <c r="A50" s="2" t="s">
        <v>178</v>
      </c>
      <c r="B50" s="70">
        <v>0</v>
      </c>
      <c r="C50" s="70">
        <v>0</v>
      </c>
      <c r="D50" s="70">
        <v>0</v>
      </c>
      <c r="E50" s="70">
        <v>0</v>
      </c>
      <c r="F50" s="73">
        <v>2.6</v>
      </c>
      <c r="G50" s="73" t="s">
        <v>198</v>
      </c>
      <c r="H50" s="73" t="s">
        <v>198</v>
      </c>
      <c r="I50" s="73" t="s">
        <v>198</v>
      </c>
      <c r="J50" s="73" t="s">
        <v>198</v>
      </c>
      <c r="K50" s="73" t="s">
        <v>198</v>
      </c>
      <c r="L50" s="73" t="s">
        <v>198</v>
      </c>
      <c r="M50" s="67">
        <f t="shared" si="0"/>
        <v>2.6</v>
      </c>
    </row>
    <row r="51" spans="1:13" ht="12" customHeight="1">
      <c r="A51" s="2" t="s">
        <v>206</v>
      </c>
      <c r="B51" s="70">
        <v>0</v>
      </c>
      <c r="C51" s="73">
        <v>2.6</v>
      </c>
      <c r="D51" s="70">
        <v>0</v>
      </c>
      <c r="E51" s="70">
        <v>0</v>
      </c>
      <c r="F51" s="73">
        <v>147.3</v>
      </c>
      <c r="G51" s="76">
        <v>2.6</v>
      </c>
      <c r="H51" s="73" t="s">
        <v>198</v>
      </c>
      <c r="I51" s="73">
        <v>7.9</v>
      </c>
      <c r="J51" s="73">
        <v>160.5</v>
      </c>
      <c r="K51" s="73" t="s">
        <v>198</v>
      </c>
      <c r="L51" s="73" t="s">
        <v>198</v>
      </c>
      <c r="M51" s="67">
        <f t="shared" si="0"/>
        <v>320.9</v>
      </c>
    </row>
    <row r="52" spans="1:13" ht="12" customHeight="1">
      <c r="A52" s="2" t="s">
        <v>207</v>
      </c>
      <c r="B52" s="70">
        <v>0</v>
      </c>
      <c r="C52" s="70">
        <v>0</v>
      </c>
      <c r="D52" s="75">
        <v>7.9</v>
      </c>
      <c r="E52" s="70">
        <v>0</v>
      </c>
      <c r="F52" s="73">
        <v>228.9</v>
      </c>
      <c r="G52" s="76">
        <v>2.6</v>
      </c>
      <c r="H52" s="73">
        <v>15.8</v>
      </c>
      <c r="I52" s="73">
        <v>2.6</v>
      </c>
      <c r="J52" s="73">
        <v>10.5</v>
      </c>
      <c r="K52" s="73">
        <v>286.8</v>
      </c>
      <c r="L52" s="73" t="s">
        <v>198</v>
      </c>
      <c r="M52" s="67">
        <f t="shared" si="0"/>
        <v>555.1</v>
      </c>
    </row>
    <row r="53" spans="1:13" ht="12" customHeight="1">
      <c r="A53" s="2" t="s">
        <v>179</v>
      </c>
      <c r="B53" s="70">
        <v>0</v>
      </c>
      <c r="C53" s="70">
        <v>0</v>
      </c>
      <c r="D53" s="70">
        <v>0</v>
      </c>
      <c r="E53" s="70">
        <v>0</v>
      </c>
      <c r="F53" s="73">
        <v>2.6</v>
      </c>
      <c r="G53" s="73" t="s">
        <v>198</v>
      </c>
      <c r="H53" s="73" t="s">
        <v>198</v>
      </c>
      <c r="I53" s="73" t="s">
        <v>198</v>
      </c>
      <c r="J53" s="73" t="s">
        <v>198</v>
      </c>
      <c r="K53" s="73" t="s">
        <v>198</v>
      </c>
      <c r="L53" s="73" t="s">
        <v>198</v>
      </c>
      <c r="M53" s="67">
        <f t="shared" si="0"/>
        <v>2.6</v>
      </c>
    </row>
    <row r="54" spans="1:13" ht="12" customHeight="1">
      <c r="A54" s="2" t="s">
        <v>193</v>
      </c>
      <c r="B54" s="70">
        <v>0</v>
      </c>
      <c r="C54" s="70">
        <v>0</v>
      </c>
      <c r="D54" s="70">
        <v>0</v>
      </c>
      <c r="E54" s="70">
        <v>0</v>
      </c>
      <c r="F54" s="73">
        <v>2.6</v>
      </c>
      <c r="G54" s="73" t="s">
        <v>198</v>
      </c>
      <c r="H54" s="73" t="s">
        <v>198</v>
      </c>
      <c r="I54" s="73" t="s">
        <v>198</v>
      </c>
      <c r="J54" s="73" t="s">
        <v>198</v>
      </c>
      <c r="K54" s="73" t="s">
        <v>198</v>
      </c>
      <c r="L54" s="73" t="s">
        <v>198</v>
      </c>
      <c r="M54" s="67">
        <f t="shared" si="0"/>
        <v>2.6</v>
      </c>
    </row>
    <row r="55" spans="1:13" ht="12" customHeight="1">
      <c r="A55" s="2" t="s">
        <v>194</v>
      </c>
      <c r="B55" s="70">
        <v>0</v>
      </c>
      <c r="C55" s="70">
        <v>0</v>
      </c>
      <c r="D55" s="70">
        <v>0</v>
      </c>
      <c r="E55" s="70">
        <v>0</v>
      </c>
      <c r="F55" s="73">
        <v>2.6</v>
      </c>
      <c r="G55" s="73" t="s">
        <v>198</v>
      </c>
      <c r="H55" s="73" t="s">
        <v>198</v>
      </c>
      <c r="I55" s="73" t="s">
        <v>198</v>
      </c>
      <c r="J55" s="73" t="s">
        <v>198</v>
      </c>
      <c r="K55" s="73" t="s">
        <v>198</v>
      </c>
      <c r="L55" s="73" t="s">
        <v>198</v>
      </c>
      <c r="M55" s="67">
        <f t="shared" si="0"/>
        <v>2.6</v>
      </c>
    </row>
    <row r="56" spans="1:13" ht="12" customHeight="1">
      <c r="A56" s="2" t="s">
        <v>195</v>
      </c>
      <c r="B56" s="70">
        <v>0</v>
      </c>
      <c r="C56" s="70">
        <v>0</v>
      </c>
      <c r="D56" s="70">
        <v>0</v>
      </c>
      <c r="E56" s="70">
        <v>0</v>
      </c>
      <c r="F56" s="73">
        <v>2.6</v>
      </c>
      <c r="G56" s="73" t="s">
        <v>198</v>
      </c>
      <c r="H56" s="73" t="s">
        <v>198</v>
      </c>
      <c r="I56" s="73" t="s">
        <v>198</v>
      </c>
      <c r="J56" s="73" t="s">
        <v>198</v>
      </c>
      <c r="K56" s="73" t="s">
        <v>198</v>
      </c>
      <c r="L56" s="73" t="s">
        <v>198</v>
      </c>
      <c r="M56" s="67">
        <f t="shared" si="0"/>
        <v>2.6</v>
      </c>
    </row>
    <row r="57" spans="1:13" ht="12" customHeight="1">
      <c r="A57" s="2" t="s">
        <v>196</v>
      </c>
      <c r="B57" s="70">
        <v>0</v>
      </c>
      <c r="C57" s="70">
        <v>0</v>
      </c>
      <c r="D57" s="70">
        <v>0</v>
      </c>
      <c r="E57" s="70">
        <v>0</v>
      </c>
      <c r="F57" s="73">
        <v>2.6</v>
      </c>
      <c r="G57" s="73" t="s">
        <v>198</v>
      </c>
      <c r="H57" s="73" t="s">
        <v>198</v>
      </c>
      <c r="I57" s="73" t="s">
        <v>198</v>
      </c>
      <c r="J57" s="73" t="s">
        <v>198</v>
      </c>
      <c r="K57" s="73" t="s">
        <v>198</v>
      </c>
      <c r="L57" s="73" t="s">
        <v>198</v>
      </c>
      <c r="M57" s="67">
        <f t="shared" si="0"/>
        <v>2.6</v>
      </c>
    </row>
    <row r="58" spans="1:13" ht="12" customHeight="1">
      <c r="A58" s="2" t="s">
        <v>197</v>
      </c>
      <c r="B58" s="70">
        <v>0</v>
      </c>
      <c r="C58" s="70">
        <v>0</v>
      </c>
      <c r="D58" s="70">
        <v>0</v>
      </c>
      <c r="E58" s="70">
        <v>0</v>
      </c>
      <c r="F58" s="73">
        <v>2.6</v>
      </c>
      <c r="G58" s="73" t="s">
        <v>198</v>
      </c>
      <c r="H58" s="73" t="s">
        <v>198</v>
      </c>
      <c r="I58" s="73" t="s">
        <v>198</v>
      </c>
      <c r="J58" s="73" t="s">
        <v>198</v>
      </c>
      <c r="K58" s="73" t="s">
        <v>198</v>
      </c>
      <c r="L58" s="73" t="s">
        <v>198</v>
      </c>
      <c r="M58" s="67">
        <f t="shared" si="0"/>
        <v>2.6</v>
      </c>
    </row>
    <row r="59" spans="1:13" ht="12" customHeight="1">
      <c r="A59" s="2" t="s">
        <v>211</v>
      </c>
      <c r="B59" s="70">
        <v>0</v>
      </c>
      <c r="C59" s="70">
        <v>0</v>
      </c>
      <c r="D59" s="70">
        <v>0</v>
      </c>
      <c r="E59" s="70">
        <v>0</v>
      </c>
      <c r="F59" s="73">
        <v>2.6</v>
      </c>
      <c r="G59" s="73" t="s">
        <v>198</v>
      </c>
      <c r="H59" s="73" t="s">
        <v>198</v>
      </c>
      <c r="I59" s="73" t="s">
        <v>198</v>
      </c>
      <c r="J59" s="73">
        <v>2.6</v>
      </c>
      <c r="K59" s="73" t="s">
        <v>198</v>
      </c>
      <c r="L59" s="73">
        <v>5.3</v>
      </c>
      <c r="M59" s="67">
        <f t="shared" si="0"/>
        <v>10.5</v>
      </c>
    </row>
    <row r="60" spans="1:13" ht="12" customHeight="1">
      <c r="A60" s="2" t="s">
        <v>180</v>
      </c>
      <c r="B60" s="70">
        <v>0</v>
      </c>
      <c r="C60" s="70">
        <v>0</v>
      </c>
      <c r="D60" s="70">
        <v>0</v>
      </c>
      <c r="E60" s="70">
        <v>0</v>
      </c>
      <c r="F60" s="73">
        <v>2.6</v>
      </c>
      <c r="G60" s="73" t="s">
        <v>198</v>
      </c>
      <c r="H60" s="73" t="s">
        <v>198</v>
      </c>
      <c r="I60" s="73" t="s">
        <v>198</v>
      </c>
      <c r="J60" s="73" t="s">
        <v>198</v>
      </c>
      <c r="K60" s="73" t="s">
        <v>198</v>
      </c>
      <c r="L60" s="73" t="s">
        <v>198</v>
      </c>
      <c r="M60" s="67">
        <f t="shared" si="0"/>
        <v>2.6</v>
      </c>
    </row>
    <row r="61" spans="1:13" ht="12">
      <c r="A61" s="25" t="s">
        <v>1</v>
      </c>
      <c r="B61" s="68">
        <v>0</v>
      </c>
      <c r="C61" s="51">
        <f>SUM(C5:C60)</f>
        <v>60.800000000000004</v>
      </c>
      <c r="D61" s="51">
        <f aca="true" t="shared" si="1" ref="D61:L61">SUM(D5:D60)</f>
        <v>52.599999999999994</v>
      </c>
      <c r="E61" s="51">
        <f t="shared" si="1"/>
        <v>34.1</v>
      </c>
      <c r="F61" s="51">
        <f t="shared" si="1"/>
        <v>959.5000000000006</v>
      </c>
      <c r="G61" s="51">
        <f t="shared" si="1"/>
        <v>15.6</v>
      </c>
      <c r="H61" s="51">
        <f t="shared" si="1"/>
        <v>228.8</v>
      </c>
      <c r="I61" s="51">
        <f t="shared" si="1"/>
        <v>47.300000000000004</v>
      </c>
      <c r="J61" s="51">
        <f t="shared" si="1"/>
        <v>210.29999999999998</v>
      </c>
      <c r="K61" s="51">
        <f t="shared" si="1"/>
        <v>396.9</v>
      </c>
      <c r="L61" s="51">
        <f t="shared" si="1"/>
        <v>10.5</v>
      </c>
      <c r="M61" s="51">
        <f>SUM(M5:M60)</f>
        <v>2016.3999999999987</v>
      </c>
    </row>
    <row r="62" spans="1:13" ht="11.25" customHeight="1">
      <c r="A62" s="152" t="s">
        <v>39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</row>
    <row r="63" spans="1:13" ht="11.25" customHeight="1">
      <c r="A63" s="152" t="s">
        <v>212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</row>
    <row r="64" spans="1:4" ht="12">
      <c r="A64" s="19"/>
      <c r="C64" s="19"/>
      <c r="D64" s="19"/>
    </row>
  </sheetData>
  <sheetProtection/>
  <mergeCells count="5">
    <mergeCell ref="A1:M1"/>
    <mergeCell ref="A3:A4"/>
    <mergeCell ref="A62:M62"/>
    <mergeCell ref="A63:M63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Zucca, Anna Gabriella</dc:creator>
  <cp:keywords/>
  <dc:description/>
  <cp:lastModifiedBy>CD14978</cp:lastModifiedBy>
  <cp:lastPrinted>2023-09-15T07:24:25Z</cp:lastPrinted>
  <dcterms:created xsi:type="dcterms:W3CDTF">2022-07-21T12:43:20Z</dcterms:created>
  <dcterms:modified xsi:type="dcterms:W3CDTF">2023-10-02T11:50:46Z</dcterms:modified>
  <cp:category/>
  <cp:version/>
  <cp:contentType/>
  <cp:contentStatus/>
</cp:coreProperties>
</file>