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2" tabRatio="808" firstSheet="6" activeTab="17"/>
  </bookViews>
  <sheets>
    <sheet name="Indice" sheetId="1" r:id="rId1"/>
    <sheet name="Tavola 1.1" sheetId="2" r:id="rId2"/>
    <sheet name="Tavola 1.2" sheetId="3" r:id="rId3"/>
    <sheet name="Tavola 1.3" sheetId="4" r:id="rId4"/>
    <sheet name="Tavola 1.3a" sheetId="5" r:id="rId5"/>
    <sheet name="Tavola 1.4a" sheetId="6" r:id="rId6"/>
    <sheet name="Tavola 1.4b" sheetId="7" r:id="rId7"/>
    <sheet name="Tavola 1.4c" sheetId="8" r:id="rId8"/>
    <sheet name="Tavola 2.1" sheetId="9" r:id="rId9"/>
    <sheet name="Tavola 2.2" sheetId="10" r:id="rId10"/>
    <sheet name="Tavola 2.3" sheetId="11" r:id="rId11"/>
    <sheet name="Tavola 2.4" sheetId="12" r:id="rId12"/>
    <sheet name="Tavola 2.5" sheetId="13" r:id="rId13"/>
    <sheet name="Tavola 2.6" sheetId="14" r:id="rId14"/>
    <sheet name="Tavola 2.7" sheetId="15" r:id="rId15"/>
    <sheet name="Tavola 2.8" sheetId="16" r:id="rId16"/>
    <sheet name="Tavola 2.9" sheetId="17" r:id="rId17"/>
    <sheet name="Tavola 2.10" sheetId="18" r:id="rId18"/>
    <sheet name="Tavola 3.1" sheetId="19" r:id="rId19"/>
    <sheet name="Tavola 3.2" sheetId="20" r:id="rId20"/>
    <sheet name="Tavola 4.1" sheetId="21" r:id="rId21"/>
  </sheets>
  <definedNames>
    <definedName name="_xlnm.Print_Area" localSheetId="1">'Tavola 1.1'!$A$2:$B$12</definedName>
    <definedName name="_xlnm.Print_Area" localSheetId="2">'Tavola 1.2'!$A$2:$H$24</definedName>
    <definedName name="_xlnm.Print_Area" localSheetId="3">'Tavola 1.3'!$A$2:$H$58</definedName>
    <definedName name="_xlnm.Print_Area" localSheetId="7">'Tavola 1.4c'!$A$2:$H$62</definedName>
    <definedName name="_xlnm.Print_Area" localSheetId="8">'Tavola 2.1'!$A$2:$D$9</definedName>
    <definedName name="_xlnm.Print_Area" localSheetId="9">'Tavola 2.2'!$A$2:$C$16</definedName>
    <definedName name="_xlnm.Print_Area" localSheetId="12">'Tavola 2.5'!$A$2:$X$2</definedName>
    <definedName name="_xlnm.Print_Area" localSheetId="13">'Tavola 2.6'!$A$2:$X$19</definedName>
    <definedName name="_xlnm.Print_Area" localSheetId="16">'Tavola 2.9'!$A$2:$C$64</definedName>
    <definedName name="_xlnm.Print_Area" localSheetId="18">'Tavola 3.1'!$A$2:$C$32</definedName>
    <definedName name="_xlnm.Print_Area" localSheetId="19">'Tavola 3.2'!$A$2:$C$19</definedName>
    <definedName name="_xlnm.Print_Area" localSheetId="20">'Tavola 4.1'!$A$2:$C$35</definedName>
    <definedName name="Excel_BuiltIn_Print_Area" localSheetId="1">'Tavola 1.1'!$A$2:$B$12</definedName>
    <definedName name="Excel_BuiltIn_Print_Area" localSheetId="2">'Tavola 1.2'!$A$2:$H$24</definedName>
    <definedName name="Excel_BuiltIn_Print_Area" localSheetId="3">'Tavola 1.3'!$A$2:$H$58</definedName>
    <definedName name="Excel_BuiltIn_Print_Area" localSheetId="7">'Tavola 1.4c'!$A$2:$H$62</definedName>
    <definedName name="Excel_BuiltIn_Print_Area" localSheetId="8">'Tavola 2.1'!$A$2:$H$9</definedName>
    <definedName name="Excel_BuiltIn_Print_Area" localSheetId="9">'Tavola 2.2'!$A$2:$G$16</definedName>
    <definedName name="Excel_BuiltIn_Print_Area" localSheetId="12">'Tavola 2.5'!$A$2:$N$2</definedName>
    <definedName name="Excel_BuiltIn_Print_Area" localSheetId="13">'Tavola 2.6'!$A$2:$N$16</definedName>
    <definedName name="Excel_BuiltIn_Print_Area" localSheetId="16">'Tavola 2.9'!$A$2:$D$62</definedName>
    <definedName name="Excel_BuiltIn_Print_Area" localSheetId="18">'Tavola 3.1'!$A$2:$I$46</definedName>
    <definedName name="Excel_BuiltIn_Print_Area" localSheetId="19">'Tavola 3.2'!$A$2:$J$33</definedName>
    <definedName name="Excel_BuiltIn_Print_Area" localSheetId="20">'Tavola 4.1'!$A$2:$I$49</definedName>
    <definedName name="_xlnm.Print_Titles" localSheetId="2">'Tavola 1.2'!$4:$4</definedName>
    <definedName name="_xlnm.Print_Titles" localSheetId="3">'Tavola 1.3'!$4:$6</definedName>
    <definedName name="_xlnm.Print_Titles" localSheetId="7">'Tavola 1.4c'!$4:$6</definedName>
  </definedNames>
  <calcPr fullCalcOnLoad="1"/>
</workbook>
</file>

<file path=xl/sharedStrings.xml><?xml version="1.0" encoding="utf-8"?>
<sst xmlns="http://schemas.openxmlformats.org/spreadsheetml/2006/main" count="948" uniqueCount="237">
  <si>
    <t>MODALITA'</t>
  </si>
  <si>
    <t>Totale</t>
  </si>
  <si>
    <t xml:space="preserve"> (valori assoluti)</t>
  </si>
  <si>
    <t xml:space="preserve"> (valori percentuali)</t>
  </si>
  <si>
    <t xml:space="preserve">Totale </t>
  </si>
  <si>
    <t>Non so/non risponde</t>
  </si>
  <si>
    <t>Numero componenti nucleo familiare</t>
  </si>
  <si>
    <t>1 componente</t>
  </si>
  <si>
    <t>2 componenti</t>
  </si>
  <si>
    <t>3 componenti</t>
  </si>
  <si>
    <t>4 componente</t>
  </si>
  <si>
    <t>5 componenti</t>
  </si>
  <si>
    <t>6 e più componenti</t>
  </si>
  <si>
    <t>Informazioni generali sull'abitazione</t>
  </si>
  <si>
    <t>Tipologia di abitazione</t>
  </si>
  <si>
    <t>unifamiliare</t>
  </si>
  <si>
    <t>bifamiliare</t>
  </si>
  <si>
    <t>casa a schiera</t>
  </si>
  <si>
    <t>appartamento in palazzina piano terra</t>
  </si>
  <si>
    <t>appartamento in palazzina ultimo piano</t>
  </si>
  <si>
    <t>appartamento in palazzina piani intermedi</t>
  </si>
  <si>
    <t>casa colonica, casa rurale</t>
  </si>
  <si>
    <t>Superficie interna utile</t>
  </si>
  <si>
    <t>meno di 50 mq</t>
  </si>
  <si>
    <t>51 - 70 mq</t>
  </si>
  <si>
    <t>71 - 90 mq</t>
  </si>
  <si>
    <t>111 - 130 mq</t>
  </si>
  <si>
    <t>131 - 150 mq</t>
  </si>
  <si>
    <t>oltre 150 mq</t>
  </si>
  <si>
    <t>Anno di costruzione dell'edificio</t>
  </si>
  <si>
    <t>prima del 1919</t>
  </si>
  <si>
    <t>1919 - 1945</t>
  </si>
  <si>
    <t>1946 - 1970</t>
  </si>
  <si>
    <t>1971 - 1990</t>
  </si>
  <si>
    <t>1991 - 2005</t>
  </si>
  <si>
    <t>2006 - 2013</t>
  </si>
  <si>
    <t>2014 - oggi</t>
  </si>
  <si>
    <t>Altitudine del Comune in cui è situata l’abitazione</t>
  </si>
  <si>
    <t>Abitazione di proprietà</t>
  </si>
  <si>
    <t>Si</t>
  </si>
  <si>
    <t>No</t>
  </si>
  <si>
    <t>Presenza di un Attestato di Prestazione Energetica (APE)</t>
  </si>
  <si>
    <t>Interventi effettuati nell'abitazione</t>
  </si>
  <si>
    <t>Sostituzione della maggior parte dei serramenti</t>
  </si>
  <si>
    <t>Quando?</t>
  </si>
  <si>
    <t>(% calcolate sul totale di coloro che hanno sostituito la maggior parte dei serramenti)</t>
  </si>
  <si>
    <t>prima del 1990</t>
  </si>
  <si>
    <t>1990 - 2005</t>
  </si>
  <si>
    <t>Cappotto o altro isolamento nella maggior parte dei muri</t>
  </si>
  <si>
    <t>(% calcolate sul totale di coloro che hanno effettuato il cappotto o altro isolamento nella maggior parte dei muri)</t>
  </si>
  <si>
    <t>Isolamento tetto o mansarda</t>
  </si>
  <si>
    <t>(% calcolate sul totale di coloro che hanno effettuato l’isolamento del tetto o della mansarda)</t>
  </si>
  <si>
    <t>Sostituzione impianto di riscaldamento e/o caldaia</t>
  </si>
  <si>
    <t>(% calcolate sul totale di coloro che hanno sostituito l’impianto di riscaldamento e/o caldaia)</t>
  </si>
  <si>
    <t>Valori assoluti</t>
  </si>
  <si>
    <t>Valori percentuali</t>
  </si>
  <si>
    <t>Impianti a legna e pellet e simili per riscaldamento e/o cottura cibi</t>
  </si>
  <si>
    <t>Sì</t>
  </si>
  <si>
    <t>Per quale scopo?</t>
  </si>
  <si>
    <t>(% calcolate sul totale di coloro che fanno uso di legna o pellet o simili)</t>
  </si>
  <si>
    <t>Cottura cibi</t>
  </si>
  <si>
    <t>Riscaldamento</t>
  </si>
  <si>
    <t>Entrambi</t>
  </si>
  <si>
    <t>Legna da ardere</t>
  </si>
  <si>
    <t>Pellet</t>
  </si>
  <si>
    <t>Cippato o briquettes</t>
  </si>
  <si>
    <t>Auto-produzione</t>
  </si>
  <si>
    <t>(*): il quesito ha previsto più risposte; le % sono calcolate sul totale delle risposte fornite</t>
  </si>
  <si>
    <t>IMPIANTI</t>
  </si>
  <si>
    <t>(valori assoluti)</t>
  </si>
  <si>
    <t>(valori percentuali)</t>
  </si>
  <si>
    <t>Stufa a legna tradizionale</t>
  </si>
  <si>
    <t>Cucina economica</t>
  </si>
  <si>
    <t>Caminetto aperto tradizionale</t>
  </si>
  <si>
    <t>Stufa in maiolica (stube)</t>
  </si>
  <si>
    <t>Caldaia a legna</t>
  </si>
  <si>
    <t>Termocucina a legna</t>
  </si>
  <si>
    <t>più di 9 ore</t>
  </si>
  <si>
    <t>8-9 ore</t>
  </si>
  <si>
    <t>6-7 ore</t>
  </si>
  <si>
    <t>4-5 ore</t>
  </si>
  <si>
    <t>2-3 ore</t>
  </si>
  <si>
    <t xml:space="preserve">meno di 2 ore </t>
  </si>
  <si>
    <t>più di rado</t>
  </si>
  <si>
    <t>2 volte/anno</t>
  </si>
  <si>
    <t>1 volta/anno</t>
  </si>
  <si>
    <t>1 volta ogni 2 anni</t>
  </si>
  <si>
    <t>Più raramente</t>
  </si>
  <si>
    <t>Finora non l’ho mai fatta</t>
  </si>
  <si>
    <t>Utilizzo di fonti rinnovabili</t>
  </si>
  <si>
    <t>Fotovoltaico</t>
  </si>
  <si>
    <t>Solare termico</t>
  </si>
  <si>
    <t>Impianto geotermico</t>
  </si>
  <si>
    <t>91 - 110 mq</t>
  </si>
  <si>
    <t>Altitudine &lt; 200 metri s.l.m.</t>
  </si>
  <si>
    <r>
      <t xml:space="preserve">Altitudine </t>
    </r>
    <r>
      <rPr>
        <sz val="10"/>
        <rFont val="Arial"/>
        <family val="0"/>
      </rPr>
      <t>≥</t>
    </r>
    <r>
      <rPr>
        <sz val="10"/>
        <rFont val="Arial"/>
        <family val="2"/>
      </rPr>
      <t xml:space="preserve"> 200 metri s.l.m.</t>
    </r>
  </si>
  <si>
    <r>
      <t>Quale tipo di combustibile usate?</t>
    </r>
  </si>
  <si>
    <t>Non so/ non risponde</t>
  </si>
  <si>
    <r>
      <rPr>
        <b/>
        <sz val="10"/>
        <rFont val="Arial"/>
        <family val="2"/>
      </rPr>
      <t xml:space="preserve">Si </t>
    </r>
    <r>
      <rPr>
        <i/>
        <sz val="10"/>
        <rFont val="Arial"/>
        <family val="2"/>
      </rPr>
      <t>(risposte affermative)</t>
    </r>
  </si>
  <si>
    <t>(v.a)</t>
  </si>
  <si>
    <t>(% sul totale delle risposte fornite*)</t>
  </si>
  <si>
    <t>Fonte: Regione Toscana, "L'uso delle biomasse in Toscana", anno 2023</t>
  </si>
  <si>
    <t>Utilizzatori di legna, pellet o simili</t>
  </si>
  <si>
    <t>Non Utilizzatori legna, pellet o simili</t>
  </si>
  <si>
    <t>Sì, impianto/i principale/i</t>
  </si>
  <si>
    <t>No, integrano altri impianti</t>
  </si>
  <si>
    <t xml:space="preserve">Stufa a pellet </t>
  </si>
  <si>
    <t>Stufa a cippato</t>
  </si>
  <si>
    <t>Caminetto chiuso (o inserto)</t>
  </si>
  <si>
    <t>1 stella</t>
  </si>
  <si>
    <t>2 stelle</t>
  </si>
  <si>
    <t>3 stelle</t>
  </si>
  <si>
    <t>4 stelle</t>
  </si>
  <si>
    <t>5 stelle</t>
  </si>
  <si>
    <t>Totale Toscana</t>
  </si>
  <si>
    <t>FI - Città Metropoltana di Firenze (FI)</t>
  </si>
  <si>
    <t xml:space="preserve"> (valori percentuali - risposte affermative)</t>
  </si>
  <si>
    <r>
      <t xml:space="preserve">Tavola 1.2 - Numero dei componenti del nucleo familiare, per area territoriale. Anno 2023 </t>
    </r>
    <r>
      <rPr>
        <i/>
        <sz val="10"/>
        <rFont val="Arial"/>
        <family val="2"/>
      </rPr>
      <t>(valori assoluti e %)</t>
    </r>
  </si>
  <si>
    <r>
      <t>Tavola 1.3a - Informazioni generali sull'abitazione, per area territoriale. Anno 2023</t>
    </r>
    <r>
      <rPr>
        <i/>
        <sz val="10"/>
        <rFont val="Arial"/>
        <family val="2"/>
      </rPr>
      <t xml:space="preserve"> (valori assoluti e %)</t>
    </r>
  </si>
  <si>
    <r>
      <t>Tavola 1.4a - Interventi effettuati nell'abitazione, per area territoriale. Anno 2023</t>
    </r>
    <r>
      <rPr>
        <i/>
        <sz val="10"/>
        <rFont val="Arial"/>
        <family val="2"/>
      </rPr>
      <t xml:space="preserve"> (valori assoluti e %)</t>
    </r>
  </si>
  <si>
    <t xml:space="preserve"> (valori % calcolati sul totale dei non utilizzatori)</t>
  </si>
  <si>
    <t>(*): il quesito ha previsto più risposte quindi le % sono calcolate sul totale delle risposte fornite</t>
  </si>
  <si>
    <r>
      <t xml:space="preserve">Tavola 2.4 - Combustibile utilizzato e modalità di approvvigionamento. Anno 2023 </t>
    </r>
    <r>
      <rPr>
        <i/>
        <sz val="10"/>
        <rFont val="Arial"/>
        <family val="2"/>
      </rPr>
      <t>(valori assoluti e %)</t>
    </r>
  </si>
  <si>
    <t>(valori assoluti - risposte affermative)</t>
  </si>
  <si>
    <t>Consumo medio annuo (in quintali)</t>
  </si>
  <si>
    <t>***</t>
  </si>
  <si>
    <t>(***): non è fornita la stima in ragione della numerosità campionaria esigua</t>
  </si>
  <si>
    <t>A1</t>
  </si>
  <si>
    <t>A2</t>
  </si>
  <si>
    <t>B</t>
  </si>
  <si>
    <t>Nessuna</t>
  </si>
  <si>
    <t>Utilizzatori di stufa a pellet</t>
  </si>
  <si>
    <r>
      <t>Tavola 2.8 - Classe di pellet utilizzato da coloro che usano una stufa a pellet. Anno 2023</t>
    </r>
    <r>
      <rPr>
        <i/>
        <sz val="10"/>
        <rFont val="Arial"/>
        <family val="2"/>
      </rPr>
      <t xml:space="preserve"> (valori assoluti e %)</t>
    </r>
  </si>
  <si>
    <t>Impianto principale o impianto che integra altri impianti</t>
  </si>
  <si>
    <t>Ore di funzionamento</t>
  </si>
  <si>
    <t>Frequenza di utilizzo</t>
  </si>
  <si>
    <t>tutti i giorni</t>
  </si>
  <si>
    <t>qualche giorno a settimana</t>
  </si>
  <si>
    <t>qualche giorno al mese</t>
  </si>
  <si>
    <t>occasionalmente</t>
  </si>
  <si>
    <t>Frequenza della manutenzione dell’impianto</t>
  </si>
  <si>
    <t>Frequenza della manutenzione della canna fumaria</t>
  </si>
  <si>
    <t>Iscrizione dell'impianto al catasto regionale degli impianti termici</t>
  </si>
  <si>
    <t>Previsione di uso di legna, pellet o similiensando nel prossimo futuro</t>
  </si>
  <si>
    <t>Diminuzione</t>
  </si>
  <si>
    <t>Aumento</t>
  </si>
  <si>
    <t>Stabilità</t>
  </si>
  <si>
    <t>Stufa a legna innovativa</t>
  </si>
  <si>
    <t>Presenza di impianti a fonti rinnovabili</t>
  </si>
  <si>
    <t>Interesse ad installare nel futuro un impianto a fonti rinnovabili</t>
  </si>
  <si>
    <t>Interesse a usufruire di incentivi e/o contributi regionali e statali per interventi migliorativi di tipo energetico</t>
  </si>
  <si>
    <t>Conoscenza del programma di incentivi “Conto Termico 2.0”</t>
  </si>
  <si>
    <t>Utilizzo del programma di incentivi “Conto Termico 2.0”</t>
  </si>
  <si>
    <t>SEZIONE 1 – INFORMAZIONI GENERALI SULLA ABITAZIONE</t>
  </si>
  <si>
    <t>SEZIONE 2 - UTILIZZATORI DI LEGNA O SIMILI</t>
  </si>
  <si>
    <t>SEZIONE 3 – UTILIZZO DI FONTI RINNOVABILI</t>
  </si>
  <si>
    <t>SEZIONE 4 – INCENTIVI</t>
  </si>
  <si>
    <t>Utilizzatori</t>
  </si>
  <si>
    <t>Non utilizzatori</t>
  </si>
  <si>
    <r>
      <t xml:space="preserve">Tavola 1.4c - Interventi effettuati nell'abitazione, per Utilizzatori e Non utilizzatori. Anno 2023 </t>
    </r>
    <r>
      <rPr>
        <i/>
        <sz val="10"/>
        <rFont val="Arial"/>
        <family val="2"/>
      </rPr>
      <t>(valori assoluti e %)</t>
    </r>
  </si>
  <si>
    <t>(1): CC - comuni con più di 50.000 abitanti</t>
  </si>
  <si>
    <t>(3): MM - comuni di zona altimetrica ISTAT n°1 (montagna)</t>
  </si>
  <si>
    <t>(2): PP - comuni di zona altimetrica ISTAT n°5 (pianura)</t>
  </si>
  <si>
    <r>
      <t>PP - Comuni di Pianura</t>
    </r>
    <r>
      <rPr>
        <vertAlign val="superscript"/>
        <sz val="10"/>
        <rFont val="Arial"/>
        <family val="2"/>
      </rPr>
      <t>(2)</t>
    </r>
  </si>
  <si>
    <r>
      <t>MM - Comuni di Montagna</t>
    </r>
    <r>
      <rPr>
        <vertAlign val="superscript"/>
        <sz val="10"/>
        <rFont val="Arial"/>
        <family val="2"/>
      </rPr>
      <t>(3)</t>
    </r>
  </si>
  <si>
    <t>Classe di Pellet</t>
  </si>
  <si>
    <t>FI - Città Metropoltana di Firenze</t>
  </si>
  <si>
    <t>(4): CP - comuni di zona altimetrica ISTAT n° 2, 3 e 4 (montagna litoranea e collina sia litoranea che interna) con meno di 10.000 abitanti</t>
  </si>
  <si>
    <t>(5): CG - comuni di zona altimetrica ISTAT n° 2, 3 e 4 (montagna litoranea e collina sia litoranea che interna) da 10.000 a 50.000 abitanti</t>
  </si>
  <si>
    <t>(1): Firenze, vista la ridotta numerosità campionaria degli utilizzatori, è stata aggregata all'area dei Comuni con oltre 50.00o abitanti</t>
  </si>
  <si>
    <t>Stufa a pellet</t>
  </si>
  <si>
    <r>
      <t>PP - Comuni di Pianura</t>
    </r>
    <r>
      <rPr>
        <b/>
        <vertAlign val="superscript"/>
        <sz val="10"/>
        <color indexed="8"/>
        <rFont val="Arial"/>
        <family val="2"/>
      </rPr>
      <t>(2)</t>
    </r>
  </si>
  <si>
    <r>
      <t>MM - Comuni di Montagna</t>
    </r>
    <r>
      <rPr>
        <b/>
        <vertAlign val="superscript"/>
        <sz val="10"/>
        <color indexed="8"/>
        <rFont val="Arial"/>
        <family val="2"/>
      </rPr>
      <t>(3)</t>
    </r>
  </si>
  <si>
    <r>
      <t>CP - Comuni di collina sotto i 10.000 ab</t>
    </r>
    <r>
      <rPr>
        <b/>
        <vertAlign val="superscript"/>
        <sz val="10"/>
        <color indexed="8"/>
        <rFont val="Arial"/>
        <family val="2"/>
      </rPr>
      <t>(4)</t>
    </r>
  </si>
  <si>
    <r>
      <t>CG - Comuni di collina sopra i 10.000 ab</t>
    </r>
    <r>
      <rPr>
        <b/>
        <vertAlign val="superscript"/>
        <sz val="10"/>
        <color indexed="8"/>
        <rFont val="Arial"/>
        <family val="2"/>
      </rPr>
      <t>(5)</t>
    </r>
  </si>
  <si>
    <r>
      <t>Firenze + Comuni con oltre 50.000 ab.</t>
    </r>
    <r>
      <rPr>
        <b/>
        <vertAlign val="superscript"/>
        <sz val="10"/>
        <color indexed="8"/>
        <rFont val="Arial"/>
        <family val="2"/>
      </rPr>
      <t>(1)</t>
    </r>
  </si>
  <si>
    <r>
      <t>CC - Comuni oltre 50.000 ab</t>
    </r>
    <r>
      <rPr>
        <b/>
        <vertAlign val="superscript"/>
        <sz val="10"/>
        <color indexed="8"/>
        <rFont val="Arial"/>
        <family val="2"/>
      </rPr>
      <t>(1)</t>
    </r>
  </si>
  <si>
    <r>
      <t>CC - Comuni oltre 50.000 ab</t>
    </r>
    <r>
      <rPr>
        <vertAlign val="superscript"/>
        <sz val="10"/>
        <rFont val="Arial"/>
        <family val="2"/>
      </rPr>
      <t>(1)</t>
    </r>
  </si>
  <si>
    <r>
      <t>CP - Comuni di collina sotto i 10.000 ab</t>
    </r>
    <r>
      <rPr>
        <vertAlign val="superscript"/>
        <sz val="10"/>
        <rFont val="Arial"/>
        <family val="2"/>
      </rPr>
      <t>(4)</t>
    </r>
  </si>
  <si>
    <r>
      <t>CG - Comuni di collina sopra i 10.000 ab</t>
    </r>
    <r>
      <rPr>
        <vertAlign val="superscript"/>
        <sz val="10"/>
        <rFont val="Arial"/>
        <family val="2"/>
      </rPr>
      <t>(5)</t>
    </r>
  </si>
  <si>
    <r>
      <t>Firenze + Comuni con oltre 50.000 ab</t>
    </r>
    <r>
      <rPr>
        <b/>
        <vertAlign val="superscript"/>
        <sz val="10"/>
        <rFont val="Arial"/>
        <family val="2"/>
      </rPr>
      <t>(1)</t>
    </r>
  </si>
  <si>
    <r>
      <t>Firenze + Comuni con oltre 50.000 ab</t>
    </r>
    <r>
      <rPr>
        <b/>
        <vertAlign val="superscript"/>
        <sz val="10"/>
        <color indexed="8"/>
        <rFont val="Arial"/>
        <family val="2"/>
      </rPr>
      <t>(1)</t>
    </r>
  </si>
  <si>
    <t>Quale tipo di impianto?</t>
  </si>
  <si>
    <r>
      <t xml:space="preserve">Tavola 3.2 - Tipologia di impianti a fonti rinnovabili utilizzate. Anno 2023 </t>
    </r>
    <r>
      <rPr>
        <i/>
        <sz val="10"/>
        <rFont val="Arial"/>
        <family val="2"/>
      </rPr>
      <t>(valori assoluti e %)</t>
    </r>
  </si>
  <si>
    <r>
      <t>Tavola 4.1 - Interesse per incentivi regionali; conoscenza e uso del programma "Conto Termico 2.0"</t>
    </r>
    <r>
      <rPr>
        <i/>
        <sz val="10"/>
        <rFont val="Arial"/>
        <family val="2"/>
      </rPr>
      <t xml:space="preserve"> (valori assoluti e %)</t>
    </r>
  </si>
  <si>
    <t>Numero medio di componenti</t>
  </si>
  <si>
    <t>(percentuali calcolate sul totale di coloro che non dispongono di impianti)</t>
  </si>
  <si>
    <t>(% di risposte affermative (*))</t>
  </si>
  <si>
    <t>(*): il quesito ha previsto più risposte; le % sono riferite a coloro che hanno almeno un impianto</t>
  </si>
  <si>
    <t xml:space="preserve"> (valori assoluti - un utilizzatore può indicare più tipi di combustibili)</t>
  </si>
  <si>
    <t>(*): La somma delle percentuali è superiore a 100 poiché ci sono utilizzatori che fanno uso di più tipologie di combustibili</t>
  </si>
  <si>
    <t>(4): CP - comuni di zona altimetrica ISTAT n° 2, 3 e 4 (montagna litoranea e collina sia litoranea che interna) con meno di 10.000 ab.</t>
  </si>
  <si>
    <t>(5): CG - comuni di zona altimetrica ISTAT n° 2, 3 e 4 (montagna litoranea e collina sia litoranea che interna) da 10.000 a 50.000 ab.</t>
  </si>
  <si>
    <t>(1): Firenze, vista la ridotta numerosità campionaria degli utilizzatori, è stata aggregata all'area dei Comuni con oltre 50.000 abitanti</t>
  </si>
  <si>
    <t xml:space="preserve"> (% calcolate sugli utilizzatori di biomassa*)</t>
  </si>
  <si>
    <t>(% calcolate sugli utilizzatori di biomassa*)</t>
  </si>
  <si>
    <t>(% calcolate sul totale delle segnalazioni fornite*)</t>
  </si>
  <si>
    <r>
      <t>LEGNA - Con quale modalità vi approvvigionate?</t>
    </r>
  </si>
  <si>
    <t>Totale segnalazioni</t>
  </si>
  <si>
    <t>Utilizzatori di biomassa</t>
  </si>
  <si>
    <t>Segheria locale/Produttore Locale</t>
  </si>
  <si>
    <t>Grande distribuzione. Rivenditori di legname</t>
  </si>
  <si>
    <r>
      <t>Tavola 1.3 - Informazioni generali sull'abitazione, per Utilizzatori e Non utilizzatori. Anno 2023</t>
    </r>
    <r>
      <rPr>
        <i/>
        <sz val="10"/>
        <rFont val="Arial"/>
        <family val="2"/>
      </rPr>
      <t xml:space="preserve"> (valori assoluti e %)</t>
    </r>
  </si>
  <si>
    <r>
      <t xml:space="preserve">Tavola 2.3 - Combustibile utilizzato per area territoriale. Anno 2023 </t>
    </r>
    <r>
      <rPr>
        <i/>
        <sz val="10"/>
        <rFont val="Arial"/>
        <family val="2"/>
      </rPr>
      <t>(valori assoluti e %)</t>
    </r>
  </si>
  <si>
    <t>Totale risposte</t>
  </si>
  <si>
    <t xml:space="preserve"> (% calcolate sul totale delle risposte)</t>
  </si>
  <si>
    <t>(% calcolate sugli utilizzatori di legna*)</t>
  </si>
  <si>
    <t>PELLET - Con quale modalità vi approvvigionate?</t>
  </si>
  <si>
    <t>valori assoluti</t>
  </si>
  <si>
    <t>CIPPATO - Con quale modalità vi approvvigionate?</t>
  </si>
  <si>
    <t>(% calcolate sugli utilizzatori di pellet*)</t>
  </si>
  <si>
    <t>(% calcolate sugli utilizzatori di cippato*)</t>
  </si>
  <si>
    <t>(% sul totale degli utilizzatori di biomassa)</t>
  </si>
  <si>
    <t>Totale delle risposte</t>
  </si>
  <si>
    <t>(valori percentuali calcolati sul totale di coloro che dispongono dell'impianto)</t>
  </si>
  <si>
    <t>Impianto presente nel 2023</t>
  </si>
  <si>
    <t>Impianto presente anche prima del 2005</t>
  </si>
  <si>
    <t>Classificazione (stelle)</t>
  </si>
  <si>
    <r>
      <t xml:space="preserve">Tavola 3.1 - Utilizzo di impianti a fonti rinnovabili, per area territoriale. Anno 2023 </t>
    </r>
    <r>
      <rPr>
        <i/>
        <sz val="10"/>
        <rFont val="Arial"/>
        <family val="2"/>
      </rPr>
      <t>(valori assoluti e %)</t>
    </r>
  </si>
  <si>
    <t>Totale famiglie</t>
  </si>
  <si>
    <r>
      <t xml:space="preserve">Utilizzatori di biomassa </t>
    </r>
    <r>
      <rPr>
        <i/>
        <sz val="10"/>
        <rFont val="Arial"/>
        <family val="2"/>
      </rPr>
      <t>(valori assoluti)</t>
    </r>
  </si>
  <si>
    <r>
      <t>Tavola 1.1 - Utilizzatori e non utilizzatori di biomassa per il riscaldamento e/o la cottura di cibi, per area territoriale. Anno 2023</t>
    </r>
    <r>
      <rPr>
        <b/>
        <i/>
        <sz val="10"/>
        <rFont val="Arial"/>
        <family val="2"/>
      </rPr>
      <t xml:space="preserve"> </t>
    </r>
    <r>
      <rPr>
        <i/>
        <sz val="10"/>
        <rFont val="SAS Monospace"/>
        <family val="0"/>
      </rPr>
      <t>(valori assoluti e %)</t>
    </r>
  </si>
  <si>
    <r>
      <t xml:space="preserve">Non Utilizzatori di biomassa </t>
    </r>
    <r>
      <rPr>
        <i/>
        <sz val="10"/>
        <rFont val="Arial"/>
        <family val="2"/>
      </rPr>
      <t>(valori assoluti)</t>
    </r>
  </si>
  <si>
    <r>
      <t xml:space="preserve">Utilizzatori di biomassa </t>
    </r>
    <r>
      <rPr>
        <i/>
        <sz val="10"/>
        <rFont val="Arial"/>
        <family val="2"/>
      </rPr>
      <t>(valori percentuali)</t>
    </r>
  </si>
  <si>
    <r>
      <t xml:space="preserve">Non Utilizzatori di biomassa </t>
    </r>
    <r>
      <rPr>
        <i/>
        <sz val="10"/>
        <rFont val="Arial"/>
        <family val="2"/>
      </rPr>
      <t>(valori percentuali)</t>
    </r>
  </si>
  <si>
    <r>
      <t xml:space="preserve">Tavola 2.1 - Utilizzatori di Impianti a biomassa per area territorale; Interesse ad installare un impianto da parte dei Non-utilizzatori. Anno 2023 </t>
    </r>
    <r>
      <rPr>
        <i/>
        <sz val="10"/>
        <rFont val="Arial"/>
        <family val="2"/>
      </rPr>
      <t>(valori assoluti e %)</t>
    </r>
  </si>
  <si>
    <t xml:space="preserve">Nella sua abitazione si fa utilizzo di biomassa per il riscaldamento e/o la cottura di cibi? </t>
  </si>
  <si>
    <t>Ha in programma o è interessato a installare nella sua abitazione un impianto a biomassa per il riscaldamento e/o la cottura di cibi?</t>
  </si>
  <si>
    <r>
      <t xml:space="preserve">Tavola 2.2 - Utilizzatori di Impianti a biomassa per finalità di utilizzo e area territoriale. Anno 2023 </t>
    </r>
    <r>
      <rPr>
        <i/>
        <sz val="10"/>
        <rFont val="Arial"/>
        <family val="2"/>
      </rPr>
      <t>(valori assoluti e %)</t>
    </r>
  </si>
  <si>
    <r>
      <t>Tavola 2.5 - Presenza nel 2023 di impianti a biomassa per tipologia di impianto e area territoriale. Anno 2023</t>
    </r>
    <r>
      <rPr>
        <i/>
        <sz val="10"/>
        <rFont val="Arial"/>
        <family val="2"/>
      </rPr>
      <t xml:space="preserve"> (valori assoluti e %)</t>
    </r>
  </si>
  <si>
    <r>
      <t>Tavola 2.6 - Presenza nel 2023 e prima del 2005 di Impianti a biomassa e stima del consumo medio annuo. Anno 2023</t>
    </r>
    <r>
      <rPr>
        <i/>
        <sz val="10"/>
        <rFont val="Arial"/>
        <family val="2"/>
      </rPr>
      <t xml:space="preserve"> (valori assoluti e %)</t>
    </r>
  </si>
  <si>
    <r>
      <t>Tavola 2.7 - Classificazione degli Impianti a biomassa utilizzati. Anno 2023</t>
    </r>
    <r>
      <rPr>
        <i/>
        <sz val="10"/>
        <rFont val="Arial"/>
        <family val="2"/>
      </rPr>
      <t xml:space="preserve"> (valori assoluti e %)</t>
    </r>
  </si>
  <si>
    <r>
      <t>Tavola 2.9 - Modalità di utilizzo e manutenzione degli impianti a biomassa e previsioni di uso per il futuro, per area territoriale. Anno 2023</t>
    </r>
    <r>
      <rPr>
        <i/>
        <sz val="10"/>
        <rFont val="Arial"/>
        <family val="2"/>
      </rPr>
      <t xml:space="preserve"> (valori assoluti e %)</t>
    </r>
  </si>
  <si>
    <r>
      <t xml:space="preserve">Tavola 2.10 -  Modalità di utilizzo e manutenzione degli impianti a biomassa e previsioni di uso per il futuro, per gli impianti più utilizzati. Anno 2023 </t>
    </r>
    <r>
      <rPr>
        <i/>
        <sz val="10"/>
        <rFont val="Arial"/>
        <family val="2"/>
      </rPr>
      <t>(valori assoluti e %)</t>
    </r>
  </si>
  <si>
    <t>È presente un impianto con fonti rinnovabili diverse dall’impianto a biomassa?</t>
  </si>
  <si>
    <t>INDICE</t>
  </si>
  <si>
    <r>
      <t>Tavola 1.4b - Sintesi - Interventi effettuati nell'abitazione, per area territoriale e per utilizzatori di biomassa e non. Anno 2023</t>
    </r>
    <r>
      <rPr>
        <i/>
        <sz val="10"/>
        <rFont val="Arial"/>
        <family val="2"/>
      </rPr>
      <t xml:space="preserve"> (valori % - risposte affermative)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</si>
</sst>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_-;\-* #,##0.00_-;_-* \-??_-;_-@_-"/>
    <numFmt numFmtId="167" formatCode="0.0%"/>
    <numFmt numFmtId="168" formatCode="#,##0.00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[$-410]dddd\ d\ mmmm\ yyyy"/>
    <numFmt numFmtId="182" formatCode="###0.0"/>
    <numFmt numFmtId="183" formatCode="###0"/>
    <numFmt numFmtId="184" formatCode="#,##0.0"/>
    <numFmt numFmtId="185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SAS Monospace"/>
      <family val="0"/>
    </font>
    <font>
      <sz val="10"/>
      <color indexed="12"/>
      <name val="SAS Monospace"/>
      <family val="0"/>
    </font>
    <font>
      <i/>
      <sz val="10"/>
      <color indexed="12"/>
      <name val="Arial"/>
      <family val="2"/>
    </font>
    <font>
      <b/>
      <sz val="11"/>
      <color indexed="62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i/>
      <sz val="9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5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58"/>
      <name val="Arial"/>
      <family val="2"/>
    </font>
    <font>
      <b/>
      <sz val="9"/>
      <color indexed="58"/>
      <name val="Arial"/>
      <family val="2"/>
    </font>
    <font>
      <b/>
      <sz val="14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50" applyFont="1" applyAlignment="1">
      <alignment vertical="center"/>
      <protection/>
    </xf>
    <xf numFmtId="0" fontId="18" fillId="0" borderId="0" xfId="50" applyFont="1" applyAlignment="1">
      <alignment horizontal="right" vertical="center"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19" fillId="0" borderId="0" xfId="50" applyFont="1" applyFill="1" applyAlignment="1">
      <alignment horizontal="center" vertical="center"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Fill="1" applyBorder="1" applyAlignment="1">
      <alignment horizontal="left" vertical="center" wrapText="1"/>
      <protection/>
    </xf>
    <xf numFmtId="0" fontId="21" fillId="0" borderId="0" xfId="50" applyFont="1" applyFill="1" applyAlignment="1">
      <alignment horizontal="left" vertical="center" wrapText="1"/>
      <protection/>
    </xf>
    <xf numFmtId="2" fontId="19" fillId="0" borderId="0" xfId="50" applyNumberFormat="1" applyFont="1" applyFill="1" applyBorder="1" applyAlignment="1">
      <alignment horizontal="center" vertical="center"/>
      <protection/>
    </xf>
    <xf numFmtId="0" fontId="18" fillId="0" borderId="0" xfId="50" applyFont="1" applyFill="1" applyBorder="1" applyAlignment="1">
      <alignment vertical="center"/>
      <protection/>
    </xf>
    <xf numFmtId="0" fontId="18" fillId="0" borderId="0" xfId="50" applyFont="1" applyFill="1" applyAlignment="1">
      <alignment vertical="center"/>
      <protection/>
    </xf>
    <xf numFmtId="0" fontId="19" fillId="0" borderId="0" xfId="50" applyFont="1" applyFill="1" applyBorder="1" applyAlignment="1">
      <alignment vertical="center"/>
      <protection/>
    </xf>
    <xf numFmtId="0" fontId="23" fillId="0" borderId="0" xfId="50" applyFont="1" applyFill="1" applyBorder="1" applyAlignment="1">
      <alignment vertical="center"/>
      <protection/>
    </xf>
    <xf numFmtId="0" fontId="20" fillId="0" borderId="0" xfId="50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0" fontId="24" fillId="0" borderId="0" xfId="50" applyFont="1" applyBorder="1" applyAlignment="1">
      <alignment horizontal="center" vertical="center"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20" fillId="0" borderId="0" xfId="50" applyFont="1" applyAlignment="1">
      <alignment vertical="center"/>
      <protection/>
    </xf>
    <xf numFmtId="0" fontId="0" fillId="0" borderId="0" xfId="48" applyFill="1" applyAlignment="1">
      <alignment vertical="center"/>
      <protection/>
    </xf>
    <xf numFmtId="0" fontId="19" fillId="0" borderId="10" xfId="50" applyFont="1" applyFill="1" applyBorder="1" applyAlignment="1">
      <alignment horizontal="right" vertical="center" wrapText="1"/>
      <protection/>
    </xf>
    <xf numFmtId="0" fontId="19" fillId="0" borderId="0" xfId="48" applyFont="1" applyFill="1" applyBorder="1" applyAlignment="1">
      <alignment vertical="center"/>
      <protection/>
    </xf>
    <xf numFmtId="0" fontId="0" fillId="0" borderId="0" xfId="48" applyFill="1" applyBorder="1" applyAlignment="1">
      <alignment vertical="center"/>
      <protection/>
    </xf>
    <xf numFmtId="0" fontId="19" fillId="0" borderId="0" xfId="48" applyFont="1" applyFill="1" applyAlignment="1">
      <alignment vertical="center"/>
      <protection/>
    </xf>
    <xf numFmtId="0" fontId="18" fillId="0" borderId="0" xfId="48" applyFont="1" applyFill="1" applyAlignment="1">
      <alignment vertical="center"/>
      <protection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50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50" applyFont="1" applyFill="1" applyAlignment="1">
      <alignment horizontal="left" vertical="center" wrapText="1"/>
      <protection/>
    </xf>
    <xf numFmtId="169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7" fontId="25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center" wrapText="1"/>
    </xf>
    <xf numFmtId="0" fontId="19" fillId="0" borderId="0" xfId="0" applyFont="1" applyFill="1" applyAlignment="1">
      <alignment vertical="center"/>
    </xf>
    <xf numFmtId="0" fontId="24" fillId="0" borderId="0" xfId="50" applyFont="1" applyFill="1" applyBorder="1" applyAlignment="1">
      <alignment horizontal="right" vertical="center"/>
      <protection/>
    </xf>
    <xf numFmtId="0" fontId="25" fillId="0" borderId="0" xfId="0" applyFont="1" applyFill="1" applyAlignment="1">
      <alignment/>
    </xf>
    <xf numFmtId="0" fontId="0" fillId="0" borderId="0" xfId="50" applyFont="1" applyAlignment="1">
      <alignment vertical="center"/>
      <protection/>
    </xf>
    <xf numFmtId="0" fontId="25" fillId="0" borderId="10" xfId="50" applyFont="1" applyFill="1" applyBorder="1" applyAlignment="1">
      <alignment vertical="center"/>
      <protection/>
    </xf>
    <xf numFmtId="0" fontId="25" fillId="0" borderId="10" xfId="50" applyFont="1" applyFill="1" applyBorder="1" applyAlignment="1">
      <alignment horizontal="right" vertical="center"/>
      <protection/>
    </xf>
    <xf numFmtId="0" fontId="21" fillId="0" borderId="11" xfId="50" applyFont="1" applyFill="1" applyBorder="1" applyAlignment="1">
      <alignment vertical="center"/>
      <protection/>
    </xf>
    <xf numFmtId="0" fontId="0" fillId="0" borderId="0" xfId="50" applyFont="1" applyFill="1" applyBorder="1" applyAlignment="1">
      <alignment vertical="center"/>
      <protection/>
    </xf>
    <xf numFmtId="0" fontId="26" fillId="0" borderId="0" xfId="50" applyFont="1" applyFill="1" applyBorder="1" applyAlignment="1">
      <alignment horizontal="center" vertical="center" wrapText="1"/>
      <protection/>
    </xf>
    <xf numFmtId="0" fontId="0" fillId="0" borderId="0" xfId="50" applyFont="1" applyFill="1" applyBorder="1" applyAlignment="1">
      <alignment vertical="center" wrapText="1"/>
      <protection/>
    </xf>
    <xf numFmtId="0" fontId="0" fillId="0" borderId="0" xfId="50" applyFont="1" applyFill="1" applyAlignment="1">
      <alignment vertical="center"/>
      <protection/>
    </xf>
    <xf numFmtId="0" fontId="0" fillId="0" borderId="0" xfId="50" applyFont="1" applyFill="1" applyBorder="1" applyAlignment="1">
      <alignment horizontal="right" vertical="center"/>
      <protection/>
    </xf>
    <xf numFmtId="0" fontId="0" fillId="0" borderId="0" xfId="48" applyFont="1" applyFill="1" applyAlignment="1">
      <alignment vertical="center"/>
      <protection/>
    </xf>
    <xf numFmtId="0" fontId="25" fillId="0" borderId="10" xfId="50" applyFont="1" applyFill="1" applyBorder="1" applyAlignment="1">
      <alignment horizontal="right" vertical="center" wrapText="1"/>
      <protection/>
    </xf>
    <xf numFmtId="3" fontId="25" fillId="0" borderId="0" xfId="48" applyNumberFormat="1" applyFont="1" applyFill="1" applyBorder="1" applyAlignment="1">
      <alignment vertical="center"/>
      <protection/>
    </xf>
    <xf numFmtId="0" fontId="25" fillId="0" borderId="0" xfId="50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5" fillId="0" borderId="0" xfId="50" applyFont="1" applyFill="1" applyAlignment="1">
      <alignment horizontal="left" vertical="center"/>
      <protection/>
    </xf>
    <xf numFmtId="0" fontId="21" fillId="0" borderId="0" xfId="50" applyFont="1" applyFill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167" fontId="25" fillId="0" borderId="0" xfId="50" applyNumberFormat="1" applyFont="1" applyFill="1" applyBorder="1" applyAlignment="1">
      <alignment vertical="center"/>
      <protection/>
    </xf>
    <xf numFmtId="0" fontId="26" fillId="0" borderId="0" xfId="50" applyFont="1" applyFill="1" applyBorder="1" applyAlignment="1">
      <alignment vertical="center"/>
      <protection/>
    </xf>
    <xf numFmtId="169" fontId="3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50" applyFont="1" applyFill="1" applyBorder="1" applyAlignment="1">
      <alignment horizontal="right" vertical="center" wrapText="1"/>
      <protection/>
    </xf>
    <xf numFmtId="0" fontId="25" fillId="0" borderId="12" xfId="50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5" fillId="0" borderId="10" xfId="5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25" fillId="0" borderId="0" xfId="50" applyFont="1" applyFill="1" applyAlignment="1">
      <alignment horizontal="left" vertical="center" wrapText="1"/>
      <protection/>
    </xf>
    <xf numFmtId="0" fontId="35" fillId="0" borderId="0" xfId="50" applyFont="1" applyAlignment="1">
      <alignment vertical="center"/>
      <protection/>
    </xf>
    <xf numFmtId="0" fontId="18" fillId="0" borderId="0" xfId="0" applyFont="1" applyFill="1" applyAlignment="1" quotePrefix="1">
      <alignment vertical="center"/>
    </xf>
    <xf numFmtId="0" fontId="0" fillId="0" borderId="13" xfId="0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vertical="center"/>
    </xf>
    <xf numFmtId="0" fontId="26" fillId="0" borderId="0" xfId="50" applyFont="1" applyFill="1" applyBorder="1" applyAlignment="1">
      <alignment vertical="center" wrapText="1"/>
      <protection/>
    </xf>
    <xf numFmtId="0" fontId="25" fillId="0" borderId="0" xfId="50" applyFont="1" applyFill="1" applyBorder="1" applyAlignment="1">
      <alignment vertical="center" wrapText="1"/>
      <protection/>
    </xf>
    <xf numFmtId="169" fontId="34" fillId="0" borderId="0" xfId="0" applyNumberFormat="1" applyFont="1" applyFill="1" applyBorder="1" applyAlignment="1">
      <alignment vertical="center"/>
    </xf>
    <xf numFmtId="0" fontId="25" fillId="0" borderId="13" xfId="50" applyFont="1" applyFill="1" applyBorder="1" applyAlignment="1">
      <alignment vertical="center"/>
      <protection/>
    </xf>
    <xf numFmtId="0" fontId="36" fillId="0" borderId="0" xfId="50" applyFont="1" applyFill="1" applyBorder="1" applyAlignment="1">
      <alignment vertical="center"/>
      <protection/>
    </xf>
    <xf numFmtId="0" fontId="30" fillId="0" borderId="0" xfId="0" applyFont="1" applyFill="1" applyAlignment="1">
      <alignment vertical="center"/>
    </xf>
    <xf numFmtId="169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19" fillId="0" borderId="13" xfId="50" applyFont="1" applyFill="1" applyBorder="1" applyAlignment="1">
      <alignment vertical="center"/>
      <protection/>
    </xf>
    <xf numFmtId="0" fontId="25" fillId="0" borderId="0" xfId="50" applyFont="1" applyFill="1" applyBorder="1" applyAlignment="1">
      <alignment horizontal="left" vertical="center" wrapText="1"/>
      <protection/>
    </xf>
    <xf numFmtId="0" fontId="0" fillId="0" borderId="0" xfId="50" applyFont="1" applyFill="1" applyAlignment="1">
      <alignment horizontal="left" vertical="center"/>
      <protection/>
    </xf>
    <xf numFmtId="0" fontId="18" fillId="0" borderId="0" xfId="50" applyFont="1" applyFill="1" applyBorder="1" applyAlignment="1">
      <alignment horizontal="left" vertical="center" wrapText="1"/>
      <protection/>
    </xf>
    <xf numFmtId="0" fontId="0" fillId="0" borderId="0" xfId="50" applyFont="1" applyFill="1" applyBorder="1" applyAlignment="1">
      <alignment horizontal="left" vertical="center" wrapText="1"/>
      <protection/>
    </xf>
    <xf numFmtId="169" fontId="21" fillId="0" borderId="0" xfId="0" applyNumberFormat="1" applyFont="1" applyFill="1" applyBorder="1" applyAlignment="1">
      <alignment horizontal="center" vertical="center"/>
    </xf>
    <xf numFmtId="0" fontId="25" fillId="0" borderId="12" xfId="50" applyFont="1" applyFill="1" applyBorder="1" applyAlignment="1">
      <alignment horizontal="left" vertical="center" wrapText="1"/>
      <protection/>
    </xf>
    <xf numFmtId="0" fontId="25" fillId="0" borderId="0" xfId="50" applyFont="1" applyFill="1" applyBorder="1" applyAlignment="1">
      <alignment horizontal="center" vertical="center" wrapText="1"/>
      <protection/>
    </xf>
    <xf numFmtId="169" fontId="25" fillId="0" borderId="0" xfId="0" applyNumberFormat="1" applyFont="1" applyFill="1" applyBorder="1" applyAlignment="1">
      <alignment horizontal="center" vertical="center"/>
    </xf>
    <xf numFmtId="0" fontId="21" fillId="0" borderId="11" xfId="48" applyFont="1" applyFill="1" applyBorder="1" applyAlignment="1">
      <alignment vertical="center"/>
      <protection/>
    </xf>
    <xf numFmtId="0" fontId="21" fillId="0" borderId="0" xfId="48" applyFont="1" applyFill="1" applyBorder="1" applyAlignment="1">
      <alignment vertical="center"/>
      <protection/>
    </xf>
    <xf numFmtId="0" fontId="18" fillId="0" borderId="0" xfId="48" applyFont="1" applyFill="1" applyBorder="1" applyAlignment="1">
      <alignment vertical="center"/>
      <protection/>
    </xf>
    <xf numFmtId="0" fontId="25" fillId="0" borderId="14" xfId="50" applyFont="1" applyFill="1" applyBorder="1" applyAlignment="1">
      <alignment vertical="center"/>
      <protection/>
    </xf>
    <xf numFmtId="169" fontId="34" fillId="0" borderId="0" xfId="0" applyNumberFormat="1" applyFont="1" applyFill="1" applyBorder="1" applyAlignment="1">
      <alignment vertical="center" wrapText="1"/>
    </xf>
    <xf numFmtId="169" fontId="21" fillId="0" borderId="11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9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167" fontId="0" fillId="0" borderId="0" xfId="0" applyNumberFormat="1" applyFont="1" applyBorder="1" applyAlignment="1">
      <alignment vertical="center" wrapText="1"/>
    </xf>
    <xf numFmtId="167" fontId="25" fillId="0" borderId="0" xfId="0" applyNumberFormat="1" applyFont="1" applyBorder="1" applyAlignment="1">
      <alignment vertical="center" wrapText="1"/>
    </xf>
    <xf numFmtId="0" fontId="38" fillId="0" borderId="0" xfId="50" applyFont="1" applyFill="1" applyBorder="1" applyAlignment="1">
      <alignment horizontal="right" vertical="center" wrapText="1"/>
      <protection/>
    </xf>
    <xf numFmtId="0" fontId="26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20" fillId="0" borderId="0" xfId="50" applyFont="1" applyFill="1" applyBorder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169" fontId="19" fillId="0" borderId="11" xfId="0" applyNumberFormat="1" applyFont="1" applyFill="1" applyBorder="1" applyAlignment="1">
      <alignment vertical="center" wrapText="1"/>
    </xf>
    <xf numFmtId="0" fontId="25" fillId="0" borderId="0" xfId="50" applyFont="1" applyFill="1" applyBorder="1" applyAlignment="1">
      <alignment horizontal="right" vertical="center"/>
      <protection/>
    </xf>
    <xf numFmtId="0" fontId="35" fillId="0" borderId="0" xfId="50" applyFont="1" applyFill="1" applyAlignment="1">
      <alignment vertical="center"/>
      <protection/>
    </xf>
    <xf numFmtId="0" fontId="19" fillId="0" borderId="0" xfId="50" applyFont="1" applyFill="1" applyAlignment="1">
      <alignment vertical="center"/>
      <protection/>
    </xf>
    <xf numFmtId="183" fontId="43" fillId="0" borderId="0" xfId="79" applyNumberFormat="1" applyFont="1" applyBorder="1" applyAlignment="1">
      <alignment horizontal="right" vertical="top"/>
      <protection/>
    </xf>
    <xf numFmtId="183" fontId="0" fillId="0" borderId="0" xfId="0" applyNumberFormat="1" applyBorder="1" applyAlignment="1">
      <alignment/>
    </xf>
    <xf numFmtId="183" fontId="43" fillId="0" borderId="0" xfId="81" applyNumberFormat="1" applyFont="1" applyBorder="1" applyAlignment="1">
      <alignment horizontal="right" vertical="top"/>
      <protection/>
    </xf>
    <xf numFmtId="0" fontId="18" fillId="0" borderId="0" xfId="0" applyFont="1" applyFill="1" applyBorder="1" applyAlignment="1" quotePrefix="1">
      <alignment vertical="center"/>
    </xf>
    <xf numFmtId="1" fontId="25" fillId="0" borderId="0" xfId="0" applyNumberFormat="1" applyFont="1" applyFill="1" applyBorder="1" applyAlignment="1">
      <alignment vertical="center"/>
    </xf>
    <xf numFmtId="0" fontId="0" fillId="0" borderId="0" xfId="50" applyFont="1" applyBorder="1" applyAlignment="1">
      <alignment vertical="center"/>
      <protection/>
    </xf>
    <xf numFmtId="3" fontId="30" fillId="0" borderId="0" xfId="50" applyNumberFormat="1" applyFont="1" applyFill="1" applyBorder="1" applyAlignment="1">
      <alignment vertical="center" wrapText="1"/>
      <protection/>
    </xf>
    <xf numFmtId="0" fontId="24" fillId="0" borderId="0" xfId="50" applyFont="1" applyFill="1" applyBorder="1" applyAlignment="1">
      <alignment vertical="center"/>
      <protection/>
    </xf>
    <xf numFmtId="0" fontId="19" fillId="0" borderId="0" xfId="50" applyFont="1" applyAlignment="1">
      <alignment horizontal="right" vertical="center"/>
      <protection/>
    </xf>
    <xf numFmtId="0" fontId="19" fillId="0" borderId="0" xfId="50" applyFont="1" applyFill="1" applyAlignment="1">
      <alignment horizontal="right" vertical="center"/>
      <protection/>
    </xf>
    <xf numFmtId="0" fontId="19" fillId="0" borderId="0" xfId="50" applyFont="1" applyFill="1" applyBorder="1" applyAlignment="1">
      <alignment horizontal="right" vertical="center"/>
      <protection/>
    </xf>
    <xf numFmtId="0" fontId="21" fillId="0" borderId="0" xfId="50" applyFont="1" applyFill="1" applyAlignment="1">
      <alignment horizontal="right" vertical="center"/>
      <protection/>
    </xf>
    <xf numFmtId="0" fontId="25" fillId="0" borderId="0" xfId="50" applyFont="1" applyFill="1" applyAlignment="1">
      <alignment horizontal="right" vertical="center"/>
      <protection/>
    </xf>
    <xf numFmtId="169" fontId="25" fillId="0" borderId="0" xfId="0" applyNumberFormat="1" applyFont="1" applyFill="1" applyBorder="1" applyAlignment="1">
      <alignment horizontal="right" vertical="center"/>
    </xf>
    <xf numFmtId="0" fontId="26" fillId="0" borderId="0" xfId="50" applyFont="1" applyFill="1" applyBorder="1" applyAlignment="1">
      <alignment horizontal="right" vertical="center" wrapText="1"/>
      <protection/>
    </xf>
    <xf numFmtId="167" fontId="0" fillId="0" borderId="0" xfId="50" applyNumberFormat="1" applyFont="1" applyFill="1" applyBorder="1" applyAlignment="1">
      <alignment horizontal="right" vertical="center"/>
      <protection/>
    </xf>
    <xf numFmtId="3" fontId="25" fillId="0" borderId="13" xfId="0" applyNumberFormat="1" applyFont="1" applyFill="1" applyBorder="1" applyAlignment="1">
      <alignment horizontal="right" vertical="center"/>
    </xf>
    <xf numFmtId="167" fontId="25" fillId="0" borderId="13" xfId="50" applyNumberFormat="1" applyFont="1" applyFill="1" applyBorder="1" applyAlignment="1">
      <alignment horizontal="right" vertical="center"/>
      <protection/>
    </xf>
    <xf numFmtId="169" fontId="31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25" fillId="0" borderId="0" xfId="0" applyNumberFormat="1" applyFont="1" applyFill="1" applyAlignment="1">
      <alignment horizontal="right" vertical="center"/>
    </xf>
    <xf numFmtId="167" fontId="25" fillId="0" borderId="0" xfId="50" applyNumberFormat="1" applyFont="1" applyFill="1" applyBorder="1" applyAlignment="1">
      <alignment horizontal="right" vertical="center"/>
      <protection/>
    </xf>
    <xf numFmtId="0" fontId="20" fillId="0" borderId="0" xfId="50" applyFont="1" applyBorder="1" applyAlignment="1">
      <alignment horizontal="right" vertical="center"/>
      <protection/>
    </xf>
    <xf numFmtId="0" fontId="24" fillId="0" borderId="0" xfId="50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7" fillId="0" borderId="0" xfId="50" applyFont="1" applyAlignment="1">
      <alignment vertical="center"/>
      <protection/>
    </xf>
    <xf numFmtId="0" fontId="44" fillId="0" borderId="0" xfId="50" applyFont="1" applyAlignment="1">
      <alignment vertical="center"/>
      <protection/>
    </xf>
    <xf numFmtId="0" fontId="44" fillId="0" borderId="0" xfId="50" applyFont="1" applyFill="1" applyAlignment="1">
      <alignment vertical="center"/>
      <protection/>
    </xf>
    <xf numFmtId="0" fontId="29" fillId="0" borderId="0" xfId="50" applyFont="1" applyBorder="1" applyAlignment="1">
      <alignment vertical="center"/>
      <protection/>
    </xf>
    <xf numFmtId="0" fontId="37" fillId="0" borderId="0" xfId="50" applyFont="1" applyBorder="1" applyAlignment="1">
      <alignment vertical="center"/>
      <protection/>
    </xf>
    <xf numFmtId="0" fontId="44" fillId="0" borderId="0" xfId="50" applyFont="1" applyBorder="1" applyAlignment="1">
      <alignment vertical="center"/>
      <protection/>
    </xf>
    <xf numFmtId="2" fontId="44" fillId="0" borderId="0" xfId="50" applyNumberFormat="1" applyFont="1" applyFill="1" applyBorder="1" applyAlignment="1">
      <alignment vertical="center"/>
      <protection/>
    </xf>
    <xf numFmtId="3" fontId="30" fillId="0" borderId="0" xfId="45" applyNumberFormat="1" applyFont="1" applyFill="1" applyBorder="1" applyAlignment="1" applyProtection="1">
      <alignment vertical="center"/>
      <protection/>
    </xf>
    <xf numFmtId="3" fontId="29" fillId="0" borderId="0" xfId="50" applyNumberFormat="1" applyFont="1" applyFill="1" applyBorder="1" applyAlignment="1">
      <alignment vertical="center" wrapText="1"/>
      <protection/>
    </xf>
    <xf numFmtId="3" fontId="30" fillId="0" borderId="0" xfId="50" applyNumberFormat="1" applyFont="1" applyFill="1" applyBorder="1" applyAlignment="1">
      <alignment vertical="center" wrapText="1"/>
      <protection/>
    </xf>
    <xf numFmtId="0" fontId="44" fillId="0" borderId="0" xfId="50" applyFont="1" applyFill="1" applyBorder="1" applyAlignment="1">
      <alignment vertical="center"/>
      <protection/>
    </xf>
    <xf numFmtId="0" fontId="29" fillId="0" borderId="0" xfId="50" applyFont="1" applyFill="1" applyBorder="1" applyAlignment="1">
      <alignment vertical="center"/>
      <protection/>
    </xf>
    <xf numFmtId="0" fontId="37" fillId="0" borderId="0" xfId="50" applyFont="1" applyFill="1" applyBorder="1" applyAlignment="1">
      <alignment vertical="center"/>
      <protection/>
    </xf>
    <xf numFmtId="0" fontId="45" fillId="0" borderId="0" xfId="50" applyFont="1" applyFill="1" applyBorder="1" applyAlignment="1">
      <alignment vertical="center"/>
      <protection/>
    </xf>
    <xf numFmtId="0" fontId="46" fillId="0" borderId="0" xfId="50" applyFont="1" applyBorder="1" applyAlignment="1">
      <alignment vertical="center"/>
      <protection/>
    </xf>
    <xf numFmtId="0" fontId="47" fillId="0" borderId="0" xfId="50" applyFont="1" applyBorder="1" applyAlignment="1">
      <alignment vertical="center"/>
      <protection/>
    </xf>
    <xf numFmtId="0" fontId="47" fillId="0" borderId="0" xfId="50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48" applyFont="1" applyFill="1" applyAlignment="1">
      <alignment vertical="center"/>
      <protection/>
    </xf>
    <xf numFmtId="0" fontId="30" fillId="0" borderId="0" xfId="48" applyFont="1" applyFill="1" applyBorder="1" applyAlignment="1">
      <alignment vertical="center"/>
      <protection/>
    </xf>
    <xf numFmtId="0" fontId="29" fillId="0" borderId="0" xfId="48" applyFont="1" applyFill="1" applyAlignment="1">
      <alignment vertical="center"/>
      <protection/>
    </xf>
    <xf numFmtId="0" fontId="30" fillId="0" borderId="11" xfId="48" applyFont="1" applyFill="1" applyBorder="1" applyAlignment="1">
      <alignment vertical="center"/>
      <protection/>
    </xf>
    <xf numFmtId="3" fontId="30" fillId="0" borderId="0" xfId="48" applyNumberFormat="1" applyFont="1" applyFill="1" applyBorder="1" applyAlignment="1">
      <alignment vertical="center"/>
      <protection/>
    </xf>
    <xf numFmtId="167" fontId="30" fillId="0" borderId="0" xfId="48" applyNumberFormat="1" applyFont="1" applyFill="1" applyBorder="1" applyAlignment="1">
      <alignment vertical="center"/>
      <protection/>
    </xf>
    <xf numFmtId="0" fontId="45" fillId="0" borderId="0" xfId="50" applyFont="1" applyFill="1" applyBorder="1" applyAlignment="1">
      <alignment vertical="center" wrapText="1"/>
      <protection/>
    </xf>
    <xf numFmtId="184" fontId="29" fillId="0" borderId="0" xfId="48" applyNumberFormat="1" applyFont="1" applyFill="1" applyBorder="1" applyAlignment="1">
      <alignment vertical="center"/>
      <protection/>
    </xf>
    <xf numFmtId="182" fontId="44" fillId="0" borderId="13" xfId="75" applyNumberFormat="1" applyFont="1" applyBorder="1" applyAlignment="1">
      <alignment vertical="top"/>
      <protection/>
    </xf>
    <xf numFmtId="1" fontId="29" fillId="0" borderId="0" xfId="48" applyNumberFormat="1" applyFont="1" applyFill="1" applyAlignment="1">
      <alignment vertical="center"/>
      <protection/>
    </xf>
    <xf numFmtId="0" fontId="25" fillId="0" borderId="0" xfId="50" applyFont="1" applyFill="1" applyAlignment="1">
      <alignment vertical="center"/>
      <protection/>
    </xf>
    <xf numFmtId="0" fontId="21" fillId="0" borderId="0" xfId="50" applyFont="1" applyFill="1" applyAlignment="1">
      <alignment vertical="center"/>
      <protection/>
    </xf>
    <xf numFmtId="167" fontId="0" fillId="0" borderId="0" xfId="50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167" fontId="25" fillId="0" borderId="13" xfId="50" applyNumberFormat="1" applyFont="1" applyFill="1" applyBorder="1" applyAlignment="1">
      <alignment vertical="center"/>
      <protection/>
    </xf>
    <xf numFmtId="169" fontId="31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10" xfId="50" applyFont="1" applyFill="1" applyBorder="1" applyAlignment="1">
      <alignment horizontal="right" vertical="center" wrapText="1"/>
      <protection/>
    </xf>
    <xf numFmtId="167" fontId="0" fillId="0" borderId="0" xfId="0" applyNumberFormat="1" applyFont="1" applyFill="1" applyBorder="1" applyAlignment="1">
      <alignment horizontal="right" vertical="center"/>
    </xf>
    <xf numFmtId="167" fontId="25" fillId="0" borderId="13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0" xfId="50" applyFont="1" applyBorder="1" applyAlignment="1">
      <alignment horizontal="right" vertical="center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/>
    </xf>
    <xf numFmtId="0" fontId="35" fillId="0" borderId="0" xfId="50" applyFont="1" applyAlignment="1">
      <alignment horizontal="right" vertical="center"/>
      <protection/>
    </xf>
    <xf numFmtId="0" fontId="20" fillId="0" borderId="0" xfId="50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167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67" fontId="25" fillId="0" borderId="13" xfId="0" applyNumberFormat="1" applyFont="1" applyBorder="1" applyAlignment="1">
      <alignment horizontal="right"/>
    </xf>
    <xf numFmtId="167" fontId="0" fillId="0" borderId="13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 wrapText="1"/>
    </xf>
    <xf numFmtId="167" fontId="25" fillId="0" borderId="13" xfId="0" applyNumberFormat="1" applyFont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167" fontId="0" fillId="0" borderId="0" xfId="50" applyNumberFormat="1" applyFont="1" applyFill="1" applyBorder="1" applyAlignment="1">
      <alignment horizontal="right" vertical="center" wrapText="1"/>
      <protection/>
    </xf>
    <xf numFmtId="167" fontId="25" fillId="0" borderId="13" xfId="50" applyNumberFormat="1" applyFont="1" applyFill="1" applyBorder="1" applyAlignment="1">
      <alignment horizontal="right" vertical="center" wrapText="1"/>
      <protection/>
    </xf>
    <xf numFmtId="0" fontId="44" fillId="0" borderId="1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82" fontId="29" fillId="0" borderId="13" xfId="68" applyNumberFormat="1" applyFont="1" applyBorder="1" applyAlignment="1">
      <alignment vertical="center"/>
      <protection/>
    </xf>
    <xf numFmtId="3" fontId="25" fillId="0" borderId="0" xfId="45" applyNumberFormat="1" applyFont="1" applyFill="1" applyBorder="1" applyAlignment="1" applyProtection="1">
      <alignment vertical="center"/>
      <protection/>
    </xf>
    <xf numFmtId="3" fontId="29" fillId="0" borderId="0" xfId="50" applyNumberFormat="1" applyFont="1" applyFill="1" applyBorder="1" applyAlignment="1">
      <alignment vertical="center" wrapText="1"/>
      <protection/>
    </xf>
    <xf numFmtId="182" fontId="48" fillId="0" borderId="0" xfId="68" applyNumberFormat="1" applyFont="1" applyBorder="1" applyAlignment="1">
      <alignment vertical="center"/>
      <protection/>
    </xf>
    <xf numFmtId="182" fontId="29" fillId="0" borderId="0" xfId="68" applyNumberFormat="1" applyFont="1" applyBorder="1" applyAlignment="1">
      <alignment vertical="center"/>
      <protection/>
    </xf>
    <xf numFmtId="182" fontId="48" fillId="0" borderId="13" xfId="69" applyNumberFormat="1" applyFont="1" applyBorder="1" applyAlignment="1">
      <alignment vertical="center"/>
      <protection/>
    </xf>
    <xf numFmtId="0" fontId="25" fillId="0" borderId="15" xfId="50" applyFont="1" applyFill="1" applyBorder="1" applyAlignment="1">
      <alignment horizontal="right" vertical="center"/>
      <protection/>
    </xf>
    <xf numFmtId="0" fontId="30" fillId="0" borderId="15" xfId="50" applyFont="1" applyFill="1" applyBorder="1" applyAlignment="1">
      <alignment horizontal="right" vertical="center" wrapText="1"/>
      <protection/>
    </xf>
    <xf numFmtId="3" fontId="0" fillId="0" borderId="0" xfId="48" applyNumberFormat="1" applyFont="1" applyFill="1" applyBorder="1" applyAlignment="1">
      <alignment vertical="center"/>
      <protection/>
    </xf>
    <xf numFmtId="184" fontId="0" fillId="0" borderId="0" xfId="48" applyNumberFormat="1" applyFont="1" applyFill="1" applyBorder="1" applyAlignment="1">
      <alignment vertical="center"/>
      <protection/>
    </xf>
    <xf numFmtId="182" fontId="49" fillId="0" borderId="13" xfId="75" applyNumberFormat="1" applyFont="1" applyBorder="1" applyAlignment="1">
      <alignment vertical="top"/>
      <protection/>
    </xf>
    <xf numFmtId="3" fontId="48" fillId="0" borderId="0" xfId="71" applyNumberFormat="1" applyFont="1" applyBorder="1" applyAlignment="1">
      <alignment horizontal="right" vertical="top"/>
      <protection/>
    </xf>
    <xf numFmtId="3" fontId="48" fillId="0" borderId="0" xfId="73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right"/>
    </xf>
    <xf numFmtId="0" fontId="21" fillId="0" borderId="0" xfId="48" applyFont="1" applyFill="1" applyBorder="1" applyAlignment="1">
      <alignment vertical="center" wrapText="1"/>
      <protection/>
    </xf>
    <xf numFmtId="0" fontId="0" fillId="0" borderId="0" xfId="50" applyFont="1" applyFill="1" applyBorder="1" applyAlignment="1">
      <alignment horizontal="center" vertical="center"/>
      <protection/>
    </xf>
    <xf numFmtId="167" fontId="25" fillId="0" borderId="0" xfId="0" applyNumberFormat="1" applyFont="1" applyFill="1" applyBorder="1" applyAlignment="1">
      <alignment horizontal="right" vertical="center"/>
    </xf>
    <xf numFmtId="9" fontId="25" fillId="0" borderId="0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9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18" fillId="0" borderId="0" xfId="0" applyFont="1" applyFill="1" applyBorder="1" applyAlignment="1">
      <alignment horizontal="right" vertical="center" indent="1"/>
    </xf>
    <xf numFmtId="167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right" vertical="center"/>
    </xf>
    <xf numFmtId="3" fontId="0" fillId="16" borderId="13" xfId="0" applyNumberFormat="1" applyFont="1" applyFill="1" applyBorder="1" applyAlignment="1">
      <alignment horizontal="right" vertical="center"/>
    </xf>
    <xf numFmtId="169" fontId="25" fillId="0" borderId="13" xfId="0" applyNumberFormat="1" applyFont="1" applyFill="1" applyBorder="1" applyAlignment="1">
      <alignment horizontal="right" vertical="center"/>
    </xf>
    <xf numFmtId="0" fontId="20" fillId="0" borderId="13" xfId="50" applyFont="1" applyFill="1" applyBorder="1" applyAlignment="1">
      <alignment horizontal="right" vertical="center" wrapText="1"/>
      <protection/>
    </xf>
    <xf numFmtId="0" fontId="20" fillId="0" borderId="13" xfId="50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9" fillId="0" borderId="15" xfId="50" applyFont="1" applyFill="1" applyBorder="1" applyAlignment="1">
      <alignment horizontal="right" vertical="center" wrapText="1"/>
      <protection/>
    </xf>
    <xf numFmtId="3" fontId="25" fillId="0" borderId="0" xfId="50" applyNumberFormat="1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37" fillId="0" borderId="0" xfId="0" applyFont="1" applyBorder="1" applyAlignment="1">
      <alignment/>
    </xf>
    <xf numFmtId="167" fontId="19" fillId="0" borderId="0" xfId="0" applyNumberFormat="1" applyFont="1" applyFill="1" applyBorder="1" applyAlignment="1">
      <alignment vertical="center"/>
    </xf>
    <xf numFmtId="9" fontId="1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3" fontId="30" fillId="0" borderId="0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right"/>
    </xf>
    <xf numFmtId="169" fontId="21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7" fontId="25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Border="1" applyAlignment="1">
      <alignment horizontal="right" wrapText="1"/>
    </xf>
    <xf numFmtId="167" fontId="25" fillId="0" borderId="0" xfId="0" applyNumberFormat="1" applyFont="1" applyBorder="1" applyAlignment="1">
      <alignment horizontal="right" wrapText="1"/>
    </xf>
    <xf numFmtId="167" fontId="29" fillId="0" borderId="0" xfId="0" applyNumberFormat="1" applyFont="1" applyBorder="1" applyAlignment="1">
      <alignment horizontal="right" wrapText="1"/>
    </xf>
    <xf numFmtId="167" fontId="30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 wrapText="1" indent="1"/>
    </xf>
    <xf numFmtId="0" fontId="0" fillId="0" borderId="0" xfId="0" applyFont="1" applyBorder="1" applyAlignment="1">
      <alignment horizontal="right" indent="1"/>
    </xf>
    <xf numFmtId="167" fontId="0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0" borderId="0" xfId="50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vertical="center"/>
    </xf>
    <xf numFmtId="167" fontId="29" fillId="0" borderId="0" xfId="0" applyNumberFormat="1" applyFont="1" applyBorder="1" applyAlignment="1">
      <alignment wrapText="1"/>
    </xf>
    <xf numFmtId="167" fontId="30" fillId="0" borderId="0" xfId="0" applyNumberFormat="1" applyFont="1" applyBorder="1" applyAlignment="1">
      <alignment wrapText="1"/>
    </xf>
    <xf numFmtId="3" fontId="26" fillId="0" borderId="0" xfId="50" applyNumberFormat="1" applyFont="1" applyFill="1" applyBorder="1" applyAlignment="1">
      <alignment horizontal="right" vertical="center"/>
      <protection/>
    </xf>
    <xf numFmtId="3" fontId="0" fillId="0" borderId="0" xfId="50" applyNumberFormat="1" applyFont="1" applyFill="1" applyBorder="1" applyAlignment="1">
      <alignment horizontal="right" vertical="center" wrapText="1"/>
      <protection/>
    </xf>
    <xf numFmtId="3" fontId="25" fillId="0" borderId="13" xfId="50" applyNumberFormat="1" applyFont="1" applyFill="1" applyBorder="1" applyAlignment="1">
      <alignment horizontal="right" vertical="center"/>
      <protection/>
    </xf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67" fontId="26" fillId="0" borderId="0" xfId="50" applyNumberFormat="1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/>
    </xf>
    <xf numFmtId="167" fontId="26" fillId="0" borderId="0" xfId="0" applyNumberFormat="1" applyFont="1" applyBorder="1" applyAlignment="1">
      <alignment horizontal="right"/>
    </xf>
    <xf numFmtId="167" fontId="18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horizontal="right" vertical="center"/>
    </xf>
    <xf numFmtId="0" fontId="30" fillId="0" borderId="0" xfId="50" applyFont="1" applyFill="1" applyBorder="1" applyAlignment="1">
      <alignment horizontal="right" vertical="center" wrapText="1"/>
      <protection/>
    </xf>
    <xf numFmtId="169" fontId="34" fillId="0" borderId="0" xfId="0" applyNumberFormat="1" applyFont="1" applyFill="1" applyBorder="1" applyAlignment="1">
      <alignment horizontal="center" vertical="center" wrapText="1"/>
    </xf>
    <xf numFmtId="0" fontId="25" fillId="24" borderId="0" xfId="50" applyFont="1" applyFill="1" applyBorder="1" applyAlignment="1">
      <alignment vertical="center"/>
      <protection/>
    </xf>
    <xf numFmtId="169" fontId="25" fillId="24" borderId="0" xfId="48" applyNumberFormat="1" applyFont="1" applyFill="1" applyBorder="1" applyAlignment="1">
      <alignment horizontal="right" vertical="center"/>
      <protection/>
    </xf>
    <xf numFmtId="167" fontId="0" fillId="0" borderId="0" xfId="0" applyNumberFormat="1" applyFill="1" applyBorder="1" applyAlignment="1">
      <alignment horizontal="right"/>
    </xf>
    <xf numFmtId="167" fontId="25" fillId="0" borderId="1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35" fillId="0" borderId="0" xfId="50" applyFont="1" applyFill="1" applyAlignment="1">
      <alignment horizontal="right" vertical="center"/>
      <protection/>
    </xf>
    <xf numFmtId="0" fontId="25" fillId="0" borderId="14" xfId="50" applyFont="1" applyFill="1" applyBorder="1" applyAlignment="1">
      <alignment horizontal="right" vertical="center" wrapText="1"/>
      <protection/>
    </xf>
    <xf numFmtId="167" fontId="0" fillId="0" borderId="0" xfId="53" applyNumberFormat="1" applyFill="1" applyAlignment="1">
      <alignment/>
    </xf>
    <xf numFmtId="0" fontId="0" fillId="0" borderId="0" xfId="0" applyFont="1" applyFill="1" applyAlignment="1">
      <alignment/>
    </xf>
    <xf numFmtId="0" fontId="25" fillId="0" borderId="13" xfId="0" applyFont="1" applyFill="1" applyBorder="1" applyAlignment="1">
      <alignment/>
    </xf>
    <xf numFmtId="169" fontId="2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3" fontId="25" fillId="0" borderId="0" xfId="53" applyNumberFormat="1" applyFont="1" applyBorder="1" applyAlignment="1">
      <alignment horizontal="right" vertical="center"/>
    </xf>
    <xf numFmtId="3" fontId="0" fillId="0" borderId="0" xfId="53" applyNumberFormat="1" applyFont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0" fontId="30" fillId="0" borderId="10" xfId="50" applyFont="1" applyFill="1" applyBorder="1" applyAlignment="1">
      <alignment horizontal="right" vertical="center" wrapText="1"/>
      <protection/>
    </xf>
    <xf numFmtId="184" fontId="0" fillId="0" borderId="0" xfId="0" applyNumberFormat="1" applyFont="1" applyFill="1" applyBorder="1" applyAlignment="1">
      <alignment vertical="center"/>
    </xf>
    <xf numFmtId="0" fontId="30" fillId="0" borderId="0" xfId="50" applyFont="1" applyFill="1" applyBorder="1" applyAlignment="1">
      <alignment horizontal="right" vertical="center" wrapText="1"/>
      <protection/>
    </xf>
    <xf numFmtId="184" fontId="25" fillId="0" borderId="0" xfId="0" applyNumberFormat="1" applyFont="1" applyFill="1" applyBorder="1" applyAlignment="1">
      <alignment vertical="center"/>
    </xf>
    <xf numFmtId="184" fontId="25" fillId="0" borderId="13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50" applyFont="1" applyFill="1" applyBorder="1" applyAlignment="1">
      <alignment horizontal="right" vertical="center" wrapText="1"/>
      <protection/>
    </xf>
    <xf numFmtId="0" fontId="19" fillId="0" borderId="0" xfId="50" applyFont="1" applyFill="1" applyBorder="1" applyAlignment="1">
      <alignment horizontal="right" vertical="center" wrapText="1"/>
      <protection/>
    </xf>
    <xf numFmtId="0" fontId="19" fillId="25" borderId="0" xfId="50" applyFont="1" applyFill="1" applyBorder="1" applyAlignment="1">
      <alignment horizontal="right" vertical="center" wrapText="1"/>
      <protection/>
    </xf>
    <xf numFmtId="169" fontId="0" fillId="0" borderId="0" xfId="53" applyNumberFormat="1" applyFill="1" applyBorder="1" applyAlignment="1">
      <alignment horizontal="right" vertical="center"/>
    </xf>
    <xf numFmtId="169" fontId="0" fillId="0" borderId="0" xfId="53" applyNumberFormat="1" applyFont="1" applyFill="1" applyBorder="1" applyAlignment="1">
      <alignment horizontal="right" vertical="center"/>
    </xf>
    <xf numFmtId="169" fontId="3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67" fontId="25" fillId="0" borderId="0" xfId="0" applyNumberFormat="1" applyFont="1" applyAlignment="1">
      <alignment/>
    </xf>
    <xf numFmtId="0" fontId="19" fillId="25" borderId="13" xfId="50" applyFont="1" applyFill="1" applyBorder="1" applyAlignment="1">
      <alignment horizontal="right" vertical="center" wrapText="1"/>
      <protection/>
    </xf>
    <xf numFmtId="0" fontId="25" fillId="0" borderId="11" xfId="50" applyFont="1" applyFill="1" applyBorder="1" applyAlignment="1">
      <alignment horizontal="right" vertical="center" wrapText="1"/>
      <protection/>
    </xf>
    <xf numFmtId="0" fontId="30" fillId="0" borderId="11" xfId="50" applyFont="1" applyFill="1" applyBorder="1" applyAlignment="1">
      <alignment horizontal="right" vertical="center" wrapText="1"/>
      <protection/>
    </xf>
    <xf numFmtId="0" fontId="5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 horizontal="right"/>
    </xf>
    <xf numFmtId="167" fontId="25" fillId="0" borderId="13" xfId="0" applyNumberFormat="1" applyFont="1" applyBorder="1" applyAlignment="1">
      <alignment horizontal="right" wrapText="1"/>
    </xf>
    <xf numFmtId="0" fontId="20" fillId="0" borderId="15" xfId="50" applyFont="1" applyFill="1" applyBorder="1" applyAlignment="1">
      <alignment horizontal="center" vertical="center" wrapText="1"/>
      <protection/>
    </xf>
    <xf numFmtId="0" fontId="30" fillId="0" borderId="12" xfId="50" applyFont="1" applyFill="1" applyBorder="1" applyAlignment="1">
      <alignment horizontal="right" vertical="center" wrapText="1"/>
      <protection/>
    </xf>
    <xf numFmtId="0" fontId="19" fillId="0" borderId="15" xfId="0" applyFont="1" applyBorder="1" applyAlignment="1">
      <alignment vertical="center"/>
    </xf>
    <xf numFmtId="0" fontId="25" fillId="0" borderId="15" xfId="50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3" xfId="50" applyFont="1" applyFill="1" applyBorder="1" applyAlignment="1">
      <alignment vertical="center"/>
      <protection/>
    </xf>
    <xf numFmtId="167" fontId="0" fillId="0" borderId="0" xfId="53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167" fontId="0" fillId="26" borderId="0" xfId="0" applyNumberFormat="1" applyFont="1" applyFill="1" applyBorder="1" applyAlignment="1">
      <alignment horizontal="right" vertical="center"/>
    </xf>
    <xf numFmtId="167" fontId="0" fillId="26" borderId="0" xfId="0" applyNumberFormat="1" applyFont="1" applyFill="1" applyBorder="1" applyAlignment="1">
      <alignment horizontal="right" vertical="center" wrapText="1"/>
    </xf>
    <xf numFmtId="0" fontId="25" fillId="0" borderId="0" xfId="50" applyFont="1" applyFill="1" applyBorder="1" applyAlignment="1">
      <alignment horizontal="left" vertical="center" wrapText="1"/>
      <protection/>
    </xf>
    <xf numFmtId="0" fontId="45" fillId="0" borderId="0" xfId="50" applyFont="1" applyFill="1" applyBorder="1" applyAlignment="1">
      <alignment vertical="center" wrapText="1"/>
      <protection/>
    </xf>
    <xf numFmtId="0" fontId="26" fillId="0" borderId="0" xfId="50" applyFont="1" applyFill="1" applyBorder="1" applyAlignment="1">
      <alignment vertical="center" wrapText="1"/>
      <protection/>
    </xf>
    <xf numFmtId="0" fontId="26" fillId="0" borderId="0" xfId="50" applyFont="1" applyFill="1" applyBorder="1" applyAlignment="1">
      <alignment horizontal="center" vertical="center" wrapText="1"/>
      <protection/>
    </xf>
    <xf numFmtId="0" fontId="26" fillId="0" borderId="0" xfId="50" applyFont="1" applyFill="1" applyBorder="1" applyAlignment="1">
      <alignment horizontal="right" vertical="center" wrapText="1"/>
      <protection/>
    </xf>
    <xf numFmtId="169" fontId="21" fillId="0" borderId="0" xfId="0" applyNumberFormat="1" applyFont="1" applyFill="1" applyBorder="1" applyAlignment="1">
      <alignment horizontal="right" vertical="center"/>
    </xf>
    <xf numFmtId="169" fontId="26" fillId="0" borderId="0" xfId="0" applyNumberFormat="1" applyFont="1" applyFill="1" applyBorder="1" applyAlignment="1">
      <alignment horizontal="right" vertical="center"/>
    </xf>
    <xf numFmtId="169" fontId="25" fillId="0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169" fontId="34" fillId="0" borderId="0" xfId="0" applyNumberFormat="1" applyFont="1" applyFill="1" applyBorder="1" applyAlignment="1">
      <alignment horizontal="center" vertical="center" wrapText="1"/>
    </xf>
    <xf numFmtId="169" fontId="26" fillId="0" borderId="0" xfId="0" applyNumberFormat="1" applyFont="1" applyFill="1" applyBorder="1" applyAlignment="1">
      <alignment horizontal="center" vertical="center"/>
    </xf>
    <xf numFmtId="169" fontId="34" fillId="0" borderId="0" xfId="0" applyNumberFormat="1" applyFont="1" applyFill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0" xfId="50" applyFont="1" applyFill="1" applyBorder="1" applyAlignment="1">
      <alignment horizontal="center" vertical="center" wrapText="1"/>
      <protection/>
    </xf>
    <xf numFmtId="0" fontId="20" fillId="0" borderId="15" xfId="50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center" vertical="center"/>
    </xf>
    <xf numFmtId="169" fontId="39" fillId="0" borderId="0" xfId="0" applyNumberFormat="1" applyFont="1" applyFill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8" xfId="49"/>
    <cellStyle name="Normale_Integrazione_Spoglio" xfId="50"/>
    <cellStyle name="Nota" xfId="51"/>
    <cellStyle name="Output" xfId="52"/>
    <cellStyle name="Percent" xfId="53"/>
    <cellStyle name="Percentuale 2" xfId="54"/>
    <cellStyle name="style1591877046754" xfId="55"/>
    <cellStyle name="style1591877046848" xfId="56"/>
    <cellStyle name="style1591877046926" xfId="57"/>
    <cellStyle name="style1591877047066" xfId="58"/>
    <cellStyle name="style1591877047149" xfId="59"/>
    <cellStyle name="style1591877047226" xfId="60"/>
    <cellStyle name="style1592397150189" xfId="61"/>
    <cellStyle name="style1592397150328" xfId="62"/>
    <cellStyle name="style1592397150444" xfId="63"/>
    <cellStyle name="style1592397150569" xfId="64"/>
    <cellStyle name="style1592397151040" xfId="65"/>
    <cellStyle name="style1592397151083" xfId="66"/>
    <cellStyle name="style1592397151177" xfId="67"/>
    <cellStyle name="style1679657892892" xfId="68"/>
    <cellStyle name="style1679657893132" xfId="69"/>
    <cellStyle name="style1679665890334" xfId="70"/>
    <cellStyle name="style1679665890472" xfId="71"/>
    <cellStyle name="style1679665890652" xfId="72"/>
    <cellStyle name="style1679665890810" xfId="73"/>
    <cellStyle name="style1679665890969" xfId="74"/>
    <cellStyle name="style1679665891067" xfId="75"/>
    <cellStyle name="style1679671263234" xfId="76"/>
    <cellStyle name="style1679671263492" xfId="77"/>
    <cellStyle name="style1679671263772" xfId="78"/>
    <cellStyle name="style1679995745310" xfId="79"/>
    <cellStyle name="style1679995745464" xfId="80"/>
    <cellStyle name="style1679995745599" xfId="81"/>
    <cellStyle name="style1679995745752" xfId="82"/>
    <cellStyle name="style1679995745923" xfId="83"/>
    <cellStyle name="Testo avviso" xfId="84"/>
    <cellStyle name="Testo descrittivo" xfId="85"/>
    <cellStyle name="Titolo" xfId="86"/>
    <cellStyle name="Titolo 1" xfId="87"/>
    <cellStyle name="Titolo 2" xfId="88"/>
    <cellStyle name="Titolo 3" xfId="89"/>
    <cellStyle name="Titolo 4" xfId="90"/>
    <cellStyle name="Totale" xfId="91"/>
    <cellStyle name="Valore non valido" xfId="92"/>
    <cellStyle name="Valore valido" xfId="93"/>
    <cellStyle name="Currency" xfId="94"/>
    <cellStyle name="Currency [0]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205"/>
      <rgbColor rgb="00333300"/>
      <rgbColor rgb="00993300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B9" sqref="B9"/>
    </sheetView>
  </sheetViews>
  <sheetFormatPr defaultColWidth="122.57421875" defaultRowHeight="44.25" customHeight="1"/>
  <sheetData>
    <row r="1" ht="16.5" customHeight="1">
      <c r="A1" s="89" t="s">
        <v>235</v>
      </c>
    </row>
    <row r="2" ht="16.5" customHeight="1"/>
    <row r="3" spans="1:8" s="2" customFormat="1" ht="13.5">
      <c r="A3" s="89" t="s">
        <v>153</v>
      </c>
      <c r="B3" s="4"/>
      <c r="C3" s="5"/>
      <c r="D3" s="5"/>
      <c r="E3" s="6"/>
      <c r="F3" s="7"/>
      <c r="G3" s="8"/>
      <c r="H3" s="8"/>
    </row>
    <row r="4" spans="1:12" ht="12.75">
      <c r="A4" s="51" t="str">
        <f>'Tavola 1.1'!A2:H2</f>
        <v>Tavola 1.1 - Utilizzatori e non utilizzatori di biomassa per il riscaldamento e/o la cottura di cibi, per area territoriale. Anno 2023 (valori assoluti e %)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>
      <c r="A5" s="51" t="str">
        <f>'Tavola 1.2'!A2:H2</f>
        <v>Tavola 1.2 - Numero dei componenti del nucleo familiare, per area territoriale. Anno 2023 (valori assoluti e %)</v>
      </c>
      <c r="B5" s="51"/>
      <c r="C5" s="51"/>
      <c r="D5" s="51"/>
      <c r="E5" s="51"/>
      <c r="F5" s="51"/>
      <c r="G5" s="58"/>
      <c r="H5" s="58"/>
      <c r="I5" s="58"/>
      <c r="J5" s="58"/>
      <c r="K5" s="58"/>
      <c r="L5" s="58"/>
    </row>
    <row r="6" spans="1:12" ht="12.75">
      <c r="A6" s="105" t="str">
        <f>'Tavola 1.3'!A2</f>
        <v>Tavola 1.3 - Informazioni generali sull'abitazione, per Utilizzatori e Non utilizzatori. Anno 2023 (valori assoluti e %)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>
      <c r="A7" s="105" t="str">
        <f>'Tavola 1.3a'!A2</f>
        <v>Tavola 1.3a - Informazioni generali sull'abitazione, per area territoriale. Anno 2023 (valori assoluti e %)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>
      <c r="A8" s="51" t="str">
        <f>'Tavola 1.4a'!A2:P2</f>
        <v>Tavola 1.4a - Interventi effettuati nell'abitazione, per area territoriale. Anno 2023 (valori assoluti e %)</v>
      </c>
      <c r="B8" s="51"/>
      <c r="C8" s="51"/>
      <c r="D8" s="51"/>
      <c r="E8" s="51"/>
      <c r="F8" s="51"/>
      <c r="G8" s="58"/>
      <c r="H8" s="58"/>
      <c r="I8" s="58"/>
      <c r="J8" s="58"/>
      <c r="K8" s="58"/>
      <c r="L8" s="58"/>
    </row>
    <row r="9" spans="1:12" ht="26.25">
      <c r="A9" s="51" t="str">
        <f>'Tavola 1.4b'!A2:E2</f>
        <v>Tavola 1.4b - Sintesi - Interventi effettuati nell'abitazione, per area territoriale e per utilizzatori di biomassa e non. Anno 2023 (valori % - risposte affermative)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2.75">
      <c r="A10" s="107" t="str">
        <f>'Tavola 1.4c'!A2:H2</f>
        <v>Tavola 1.4c - Interventi effettuati nell'abitazione, per Utilizzatori e Non utilizzatori. Anno 2023 (valori assoluti e %)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8" s="2" customFormat="1" ht="13.5">
      <c r="A12" s="89" t="s">
        <v>154</v>
      </c>
      <c r="B12" s="4"/>
      <c r="C12" s="5"/>
      <c r="D12" s="5"/>
      <c r="E12" s="6"/>
      <c r="F12" s="7"/>
      <c r="G12" s="8"/>
      <c r="H12" s="8"/>
    </row>
    <row r="13" spans="1:12" s="2" customFormat="1" ht="26.25">
      <c r="A13" s="51" t="str">
        <f>'Tavola 2.1'!A2:O2</f>
        <v>Tavola 2.1 - Utilizzatori di Impianti a biomassa per area territorale; Interesse ad installare un impianto da parte dei Non-utilizzatori. Anno 2023 (valori assoluti e %)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24" ht="12.75">
      <c r="A14" s="51" t="str">
        <f>'Tavola 2.2'!A2:N2</f>
        <v>Tavola 2.2 - Utilizzatori di Impianti a biomassa per finalità di utilizzo e area territoriale. Anno 2023 (valori assoluti e %)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12.75">
      <c r="A15" s="51" t="str">
        <f>'Tavola 2.3'!A2:N2</f>
        <v>Tavola 2.3 - Combustibile utilizzato per area territoriale. Anno 2023 (valori assoluti e %)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12.75">
      <c r="A16" s="51" t="str">
        <f>'Tavola 2.4'!A2:C2</f>
        <v>Tavola 2.4 - Combustibile utilizzato e modalità di approvvigionamento. Anno 2023 (valori assoluti e %)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8"/>
      <c r="X16" s="58"/>
    </row>
    <row r="17" spans="1:24" ht="12.75">
      <c r="A17" s="107" t="str">
        <f>'Tavola 2.5'!PRINT_AREA</f>
        <v>Tavola 2.5 - Presenza nel 2023 di impianti a biomassa per tipologia di impianto e area territoriale. Anno 2023 (valori assoluti e %)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58"/>
      <c r="X17" s="58"/>
    </row>
    <row r="18" spans="1:24" ht="12.75">
      <c r="A18" s="107" t="str">
        <f>'Tavola 2.6'!A2:X2</f>
        <v>Tavola 2.6 - Presenza nel 2023 e prima del 2005 di Impianti a biomassa e stima del consumo medio annuo. Anno 2023 (valori assoluti e %)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58"/>
      <c r="X18" s="58"/>
    </row>
    <row r="19" spans="1:24" ht="12.75">
      <c r="A19" s="107" t="str">
        <f>'Tavola 2.7'!A2:T2</f>
        <v>Tavola 2.7 - Classificazione degli Impianti a biomassa utilizzati. Anno 2023 (valori assoluti e %)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58"/>
      <c r="X19" s="58"/>
    </row>
    <row r="20" spans="1:24" ht="12.75">
      <c r="A20" s="107" t="str">
        <f>'Tavola 2.8'!A2:D2</f>
        <v>Tavola 2.8 - Classe di pellet utilizzato da coloro che usano una stufa a pellet. Anno 2023 (valori assoluti e %)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58"/>
      <c r="X20" s="58"/>
    </row>
    <row r="21" spans="1:24" ht="26.25">
      <c r="A21" s="51" t="str">
        <f>'Tavola 2.9'!A2:N2</f>
        <v>Tavola 2.9 - Modalità di utilizzo e manutenzione degli impianti a biomassa e previsioni di uso per il futuro, per area territoriale. Anno 2023 (valori assoluti e %)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26.25">
      <c r="A22" s="51" t="str">
        <f>'Tavola 2.10'!A2:N2</f>
        <v>Tavola 2.10 -  Modalità di utilizzo e manutenzione degli impianti a biomassa e previsioni di uso per il futuro, per gli impianti più utilizzati. Anno 2023 (valori assoluti e %)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8" s="2" customFormat="1" ht="13.5">
      <c r="A24" s="89" t="s">
        <v>155</v>
      </c>
      <c r="B24" s="4"/>
      <c r="C24" s="5"/>
      <c r="D24" s="5"/>
      <c r="E24" s="6"/>
      <c r="F24" s="7"/>
      <c r="G24" s="8"/>
      <c r="H24" s="8"/>
    </row>
    <row r="25" spans="1:3" s="77" customFormat="1" ht="12.75">
      <c r="A25" s="106" t="str">
        <f>'Tavola 3.1'!A2:C2</f>
        <v>Tavola 3.1 - Utilizzo di impianti a fonti rinnovabili, per area territoriale. Anno 2023 (valori assoluti e %)</v>
      </c>
      <c r="B25" s="106"/>
      <c r="C25" s="106"/>
    </row>
    <row r="26" ht="12.75">
      <c r="A26" t="str">
        <f>'Tavola 3.2'!A2:C2</f>
        <v>Tavola 3.2 - Tipologia di impianti a fonti rinnovabili utilizzate. Anno 2023 (valori assoluti e %)</v>
      </c>
    </row>
    <row r="27" ht="12.75"/>
    <row r="28" ht="13.5">
      <c r="A28" s="89" t="s">
        <v>156</v>
      </c>
    </row>
    <row r="29" ht="12.75">
      <c r="A29" s="106" t="str">
        <f>'Tavola 4.1'!A2:H2</f>
        <v>Tavola 4.1 - Interesse per incentivi regionali; conoscenza e uso del programma "Conto Termico 2.0" (valori assoluti e %)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U23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1" width="12.57421875" style="35" customWidth="1"/>
    <col min="2" max="2" width="11.140625" style="36" customWidth="1"/>
    <col min="3" max="3" width="13.57421875" style="35" customWidth="1"/>
    <col min="4" max="4" width="12.8515625" style="35" bestFit="1" customWidth="1"/>
    <col min="5" max="5" width="13.57421875" style="35" bestFit="1" customWidth="1"/>
    <col min="6" max="6" width="12.8515625" style="35" bestFit="1" customWidth="1"/>
    <col min="7" max="7" width="8.8515625" style="35" bestFit="1" customWidth="1"/>
    <col min="8" max="8" width="0.42578125" style="35" customWidth="1"/>
    <col min="9" max="9" width="11.140625" style="35" customWidth="1"/>
    <col min="10" max="10" width="13.57421875" style="35" customWidth="1"/>
    <col min="11" max="11" width="12.8515625" style="35" bestFit="1" customWidth="1"/>
    <col min="12" max="12" width="13.57421875" style="35" bestFit="1" customWidth="1"/>
    <col min="13" max="13" width="12.8515625" style="35" bestFit="1" customWidth="1"/>
    <col min="14" max="14" width="7.421875" style="35" bestFit="1" customWidth="1"/>
    <col min="15" max="16384" width="9.421875" style="35" customWidth="1"/>
  </cols>
  <sheetData>
    <row r="1" spans="1:10" s="2" customFormat="1" ht="13.5">
      <c r="A1" s="89" t="s">
        <v>154</v>
      </c>
      <c r="B1" s="3"/>
      <c r="D1" s="4"/>
      <c r="E1" s="5"/>
      <c r="F1" s="5"/>
      <c r="G1" s="6"/>
      <c r="H1" s="7"/>
      <c r="I1" s="8"/>
      <c r="J1" s="8"/>
    </row>
    <row r="2" spans="1:14" ht="21" customHeight="1">
      <c r="A2" s="382" t="s">
        <v>228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8" ht="6.75" customHeight="1">
      <c r="A3" s="10"/>
      <c r="B3" s="10"/>
      <c r="C3" s="10"/>
      <c r="D3" s="37"/>
      <c r="E3" s="37"/>
      <c r="F3" s="37"/>
      <c r="G3" s="37"/>
      <c r="H3" s="37"/>
    </row>
    <row r="4" spans="1:15" s="29" customFormat="1" ht="68.25">
      <c r="A4" s="62" t="s">
        <v>0</v>
      </c>
      <c r="B4" s="55" t="s">
        <v>180</v>
      </c>
      <c r="C4" s="210" t="s">
        <v>171</v>
      </c>
      <c r="D4" s="210" t="s">
        <v>172</v>
      </c>
      <c r="E4" s="210" t="s">
        <v>173</v>
      </c>
      <c r="F4" s="210" t="s">
        <v>174</v>
      </c>
      <c r="G4" s="210" t="s">
        <v>1</v>
      </c>
      <c r="H4" s="210"/>
      <c r="I4" s="210" t="s">
        <v>175</v>
      </c>
      <c r="J4" s="210" t="s">
        <v>171</v>
      </c>
      <c r="K4" s="210" t="s">
        <v>172</v>
      </c>
      <c r="L4" s="210" t="s">
        <v>173</v>
      </c>
      <c r="M4" s="210" t="s">
        <v>174</v>
      </c>
      <c r="N4" s="210" t="s">
        <v>1</v>
      </c>
      <c r="O4" s="227"/>
    </row>
    <row r="5" spans="1:14" s="29" customFormat="1" ht="12.75" customHeight="1">
      <c r="A5" s="391" t="s">
        <v>226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</row>
    <row r="6" spans="1:16" s="28" customFormat="1" ht="12.75" customHeight="1">
      <c r="A6" s="93"/>
      <c r="B6" s="385" t="s">
        <v>2</v>
      </c>
      <c r="C6" s="385"/>
      <c r="D6" s="385"/>
      <c r="E6" s="385"/>
      <c r="F6" s="385"/>
      <c r="G6" s="385"/>
      <c r="H6" s="50"/>
      <c r="I6" s="385" t="s">
        <v>3</v>
      </c>
      <c r="J6" s="385"/>
      <c r="K6" s="385"/>
      <c r="L6" s="385"/>
      <c r="M6" s="385"/>
      <c r="N6" s="385"/>
      <c r="P6" s="33"/>
    </row>
    <row r="7" spans="1:14" s="29" customFormat="1" ht="12.75" customHeight="1">
      <c r="A7" s="49" t="s">
        <v>39</v>
      </c>
      <c r="B7" s="260">
        <v>68626.79459142826</v>
      </c>
      <c r="C7" s="260">
        <v>29268.79943498548</v>
      </c>
      <c r="D7" s="260">
        <v>30997.40930976653</v>
      </c>
      <c r="E7" s="158">
        <v>57910.347912439844</v>
      </c>
      <c r="F7" s="158">
        <v>102313.60686835373</v>
      </c>
      <c r="G7" s="213">
        <v>289116.9581169755</v>
      </c>
      <c r="H7" s="127"/>
      <c r="I7" s="211">
        <v>0.10154130805649761</v>
      </c>
      <c r="J7" s="211">
        <v>0.16242937853107783</v>
      </c>
      <c r="K7" s="211">
        <v>0.27875869448903273</v>
      </c>
      <c r="L7" s="211">
        <v>0.2534791252485037</v>
      </c>
      <c r="M7" s="211">
        <v>0.23090826931766106</v>
      </c>
      <c r="N7" s="257">
        <v>0.17642023881968563</v>
      </c>
    </row>
    <row r="8" spans="1:14" s="29" customFormat="1" ht="12.75" customHeight="1">
      <c r="A8" s="49" t="s">
        <v>40</v>
      </c>
      <c r="B8" s="260">
        <v>607224.205409914</v>
      </c>
      <c r="C8" s="260">
        <v>150925.20056474637</v>
      </c>
      <c r="D8" s="260">
        <v>80200.59069014403</v>
      </c>
      <c r="E8" s="158">
        <v>170551.6520872295</v>
      </c>
      <c r="F8" s="158">
        <v>340778.39313100814</v>
      </c>
      <c r="G8" s="213">
        <v>1349680.041882974</v>
      </c>
      <c r="H8" s="127"/>
      <c r="I8" s="211">
        <v>0.8984586919435024</v>
      </c>
      <c r="J8" s="211">
        <v>0.8375706214689222</v>
      </c>
      <c r="K8" s="211">
        <v>0.7212413055109672</v>
      </c>
      <c r="L8" s="211">
        <v>0.7465208747514963</v>
      </c>
      <c r="M8" s="211">
        <v>0.7690917306823389</v>
      </c>
      <c r="N8" s="257">
        <v>0.8235797611803143</v>
      </c>
    </row>
    <row r="9" spans="1:14" s="29" customFormat="1" ht="12.75" customHeight="1">
      <c r="A9" s="57" t="s">
        <v>1</v>
      </c>
      <c r="B9" s="213">
        <v>675851.0000013423</v>
      </c>
      <c r="C9" s="213">
        <v>180193.99999973184</v>
      </c>
      <c r="D9" s="213">
        <v>111197.99999991056</v>
      </c>
      <c r="E9" s="213">
        <v>228461.99999966935</v>
      </c>
      <c r="F9" s="213">
        <v>443091.99999936187</v>
      </c>
      <c r="G9" s="213">
        <v>1638796.9999999497</v>
      </c>
      <c r="H9" s="213"/>
      <c r="I9" s="257">
        <v>1</v>
      </c>
      <c r="J9" s="257">
        <v>1</v>
      </c>
      <c r="K9" s="257">
        <v>1</v>
      </c>
      <c r="L9" s="257">
        <v>1</v>
      </c>
      <c r="M9" s="257">
        <v>1</v>
      </c>
      <c r="N9" s="257">
        <v>1</v>
      </c>
    </row>
    <row r="10" spans="1:14" s="29" customFormat="1" ht="12.75" customHeight="1">
      <c r="A10" s="57"/>
      <c r="B10" s="74"/>
      <c r="C10" s="26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29" customFormat="1" ht="13.5" customHeight="1">
      <c r="A11" s="397" t="s">
        <v>58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1:16" s="28" customFormat="1" ht="12.75" customHeight="1">
      <c r="A12" s="93"/>
      <c r="B12" s="385" t="s">
        <v>2</v>
      </c>
      <c r="C12" s="385"/>
      <c r="D12" s="385"/>
      <c r="E12" s="385"/>
      <c r="F12" s="385"/>
      <c r="G12" s="385"/>
      <c r="H12" s="50"/>
      <c r="I12" s="385" t="s">
        <v>59</v>
      </c>
      <c r="J12" s="385"/>
      <c r="K12" s="385"/>
      <c r="L12" s="385"/>
      <c r="M12" s="385"/>
      <c r="N12" s="385"/>
      <c r="P12" s="33"/>
    </row>
    <row r="13" spans="1:255" ht="12.75">
      <c r="A13" s="49" t="s">
        <v>60</v>
      </c>
      <c r="B13" s="158">
        <v>344.76277116977</v>
      </c>
      <c r="C13" s="158">
        <v>127.255649717328</v>
      </c>
      <c r="D13" s="267">
        <v>416.4719101120229</v>
      </c>
      <c r="E13" s="267">
        <v>908.397614312792</v>
      </c>
      <c r="F13" s="267">
        <v>1201.333935831954</v>
      </c>
      <c r="G13" s="267">
        <v>2998.2218811438665</v>
      </c>
      <c r="H13" s="168"/>
      <c r="I13" s="228">
        <v>0.005023734143818399</v>
      </c>
      <c r="J13" s="228">
        <v>0.004347826086956516</v>
      </c>
      <c r="K13" s="228">
        <v>0.013435700575815671</v>
      </c>
      <c r="L13" s="228">
        <v>0.015686274509804022</v>
      </c>
      <c r="M13" s="228">
        <v>0.011741682974559756</v>
      </c>
      <c r="N13" s="266">
        <v>0.010370273333917742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49" t="s">
        <v>61</v>
      </c>
      <c r="B14" s="158">
        <v>61822.231204112846</v>
      </c>
      <c r="C14" s="158">
        <v>24433.08474572701</v>
      </c>
      <c r="D14" s="267">
        <v>26475.714285693044</v>
      </c>
      <c r="E14" s="267">
        <v>48599.272365733996</v>
      </c>
      <c r="F14" s="267">
        <v>77085.59421588309</v>
      </c>
      <c r="G14" s="267">
        <v>238415.89681714962</v>
      </c>
      <c r="H14" s="168"/>
      <c r="I14" s="228">
        <v>0.9008468422891293</v>
      </c>
      <c r="J14" s="228">
        <v>0.8347826086956522</v>
      </c>
      <c r="K14" s="228">
        <v>0.8541266794625728</v>
      </c>
      <c r="L14" s="228">
        <v>0.8392156862745086</v>
      </c>
      <c r="M14" s="228">
        <v>0.7534246575342448</v>
      </c>
      <c r="N14" s="266">
        <v>0.8246347719274526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49" t="s">
        <v>62</v>
      </c>
      <c r="B15" s="158">
        <v>6459.800616145641</v>
      </c>
      <c r="C15" s="158">
        <v>4708.45903954114</v>
      </c>
      <c r="D15" s="267">
        <v>4105.223113961364</v>
      </c>
      <c r="E15" s="267">
        <v>8402.677932393335</v>
      </c>
      <c r="F15" s="267">
        <v>24026.678716639115</v>
      </c>
      <c r="G15" s="267">
        <v>47702.839418680356</v>
      </c>
      <c r="H15" s="168"/>
      <c r="I15" s="228">
        <v>0.09412942356705224</v>
      </c>
      <c r="J15" s="228">
        <v>0.1608695652173912</v>
      </c>
      <c r="K15" s="228">
        <v>0.13243761996161146</v>
      </c>
      <c r="L15" s="228">
        <v>0.14509803921568734</v>
      </c>
      <c r="M15" s="228">
        <v>0.23483365949119545</v>
      </c>
      <c r="N15" s="266">
        <v>0.16499495473862955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96" t="s">
        <v>1</v>
      </c>
      <c r="B16" s="153">
        <v>68626.79459142826</v>
      </c>
      <c r="C16" s="153">
        <v>29268.799434985478</v>
      </c>
      <c r="D16" s="153">
        <v>30997.409309766434</v>
      </c>
      <c r="E16" s="153">
        <v>57910.34791244013</v>
      </c>
      <c r="F16" s="153">
        <v>102313.60686835415</v>
      </c>
      <c r="G16" s="153">
        <v>289116.95811697387</v>
      </c>
      <c r="H16" s="229"/>
      <c r="I16" s="230">
        <v>1</v>
      </c>
      <c r="J16" s="230">
        <v>1</v>
      </c>
      <c r="K16" s="230">
        <v>1</v>
      </c>
      <c r="L16" s="230">
        <v>1</v>
      </c>
      <c r="M16" s="230">
        <v>1</v>
      </c>
      <c r="N16" s="230">
        <v>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0" s="20" customFormat="1" ht="11.25">
      <c r="A17" s="15" t="s">
        <v>101</v>
      </c>
      <c r="B17" s="31"/>
      <c r="C17" s="31"/>
      <c r="D17" s="31"/>
      <c r="E17" s="16"/>
      <c r="F17" s="16"/>
      <c r="G17" s="16"/>
      <c r="H17" s="16"/>
      <c r="I17" s="18"/>
      <c r="J17" s="18"/>
      <c r="K17" s="18"/>
      <c r="L17" s="18"/>
      <c r="M17" s="43"/>
      <c r="N17" s="19"/>
      <c r="O17" s="16"/>
      <c r="P17" s="16"/>
      <c r="Q17" s="16"/>
      <c r="R17" s="16"/>
      <c r="S17" s="18"/>
      <c r="T17" s="43"/>
    </row>
    <row r="18" spans="1:20" s="20" customFormat="1" ht="11.25">
      <c r="A18" s="15" t="s">
        <v>169</v>
      </c>
      <c r="B18" s="31"/>
      <c r="C18" s="31"/>
      <c r="D18" s="31"/>
      <c r="E18" s="16"/>
      <c r="F18" s="16"/>
      <c r="G18" s="16"/>
      <c r="H18" s="16"/>
      <c r="I18" s="18"/>
      <c r="J18" s="18"/>
      <c r="K18" s="18"/>
      <c r="L18" s="18"/>
      <c r="M18" s="43"/>
      <c r="N18" s="19"/>
      <c r="O18" s="16"/>
      <c r="P18" s="16"/>
      <c r="Q18" s="16"/>
      <c r="R18" s="16"/>
      <c r="S18" s="18"/>
      <c r="T18" s="43"/>
    </row>
    <row r="19" s="84" customFormat="1" ht="12.75">
      <c r="A19" s="15" t="s">
        <v>162</v>
      </c>
    </row>
    <row r="20" s="84" customFormat="1" ht="12.75">
      <c r="A20" s="15" t="s">
        <v>161</v>
      </c>
    </row>
    <row r="21" s="84" customFormat="1" ht="12.75">
      <c r="A21" s="15" t="s">
        <v>167</v>
      </c>
    </row>
    <row r="22" s="84" customFormat="1" ht="12.75">
      <c r="A22" s="15" t="s">
        <v>168</v>
      </c>
    </row>
    <row r="23" spans="2:11" s="2" customFormat="1" ht="12">
      <c r="B23" s="3"/>
      <c r="C23" s="3"/>
      <c r="E23" s="4"/>
      <c r="F23" s="5"/>
      <c r="G23" s="5"/>
      <c r="H23" s="6"/>
      <c r="I23" s="7"/>
      <c r="J23" s="8"/>
      <c r="K23" s="8"/>
    </row>
  </sheetData>
  <sheetProtection selectLockedCells="1" selectUnlockedCells="1"/>
  <mergeCells count="7">
    <mergeCell ref="A11:N11"/>
    <mergeCell ref="B6:G6"/>
    <mergeCell ref="B12:G12"/>
    <mergeCell ref="A2:N2"/>
    <mergeCell ref="I12:N12"/>
    <mergeCell ref="I6:N6"/>
    <mergeCell ref="A5:N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T31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1" width="18.57421875" style="35" customWidth="1"/>
    <col min="2" max="2" width="15.140625" style="36" customWidth="1"/>
    <col min="3" max="3" width="12.28125" style="35" customWidth="1"/>
    <col min="4" max="4" width="12.8515625" style="35" bestFit="1" customWidth="1"/>
    <col min="5" max="5" width="13.57421875" style="35" bestFit="1" customWidth="1"/>
    <col min="6" max="6" width="12.8515625" style="35" bestFit="1" customWidth="1"/>
    <col min="7" max="7" width="10.421875" style="35" customWidth="1"/>
    <col min="8" max="8" width="0.42578125" style="35" customWidth="1"/>
    <col min="9" max="9" width="11.140625" style="35" customWidth="1"/>
    <col min="10" max="10" width="13.57421875" style="35" customWidth="1"/>
    <col min="11" max="11" width="12.8515625" style="35" bestFit="1" customWidth="1"/>
    <col min="12" max="12" width="13.57421875" style="35" bestFit="1" customWidth="1"/>
    <col min="13" max="13" width="12.8515625" style="35" bestFit="1" customWidth="1"/>
    <col min="14" max="14" width="8.57421875" style="35" bestFit="1" customWidth="1"/>
    <col min="15" max="16384" width="9.421875" style="35" customWidth="1"/>
  </cols>
  <sheetData>
    <row r="1" spans="1:10" s="2" customFormat="1" ht="13.5">
      <c r="A1" s="89" t="s">
        <v>154</v>
      </c>
      <c r="B1" s="3"/>
      <c r="D1" s="4"/>
      <c r="E1" s="5"/>
      <c r="F1" s="5"/>
      <c r="G1" s="6"/>
      <c r="H1" s="7"/>
      <c r="I1" s="8"/>
      <c r="J1" s="8"/>
    </row>
    <row r="2" spans="1:14" s="76" customFormat="1" ht="21.75" customHeight="1">
      <c r="A2" s="382" t="s">
        <v>203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4.25" customHeight="1">
      <c r="A3" s="109"/>
      <c r="B3" s="109"/>
      <c r="C3" s="109"/>
      <c r="D3" s="109"/>
      <c r="E3" s="109"/>
      <c r="F3" s="109"/>
      <c r="G3" s="109"/>
      <c r="H3" s="109"/>
      <c r="I3" s="104"/>
      <c r="J3" s="104"/>
      <c r="K3" s="104"/>
      <c r="L3" s="104"/>
      <c r="M3" s="104"/>
      <c r="N3" s="104"/>
    </row>
    <row r="4" spans="1:14" s="29" customFormat="1" ht="54.75">
      <c r="A4" s="30" t="s">
        <v>0</v>
      </c>
      <c r="B4" s="348" t="s">
        <v>181</v>
      </c>
      <c r="C4" s="348" t="s">
        <v>171</v>
      </c>
      <c r="D4" s="348" t="s">
        <v>172</v>
      </c>
      <c r="E4" s="348" t="s">
        <v>173</v>
      </c>
      <c r="F4" s="348" t="s">
        <v>174</v>
      </c>
      <c r="G4" s="348" t="s">
        <v>1</v>
      </c>
      <c r="H4" s="348"/>
      <c r="I4" s="350"/>
      <c r="J4" s="350"/>
      <c r="K4" s="350"/>
      <c r="L4" s="350"/>
      <c r="M4" s="350"/>
      <c r="N4" s="350"/>
    </row>
    <row r="5" spans="1:14" s="29" customFormat="1" ht="18" customHeight="1">
      <c r="A5" s="117"/>
      <c r="B5" s="117"/>
      <c r="C5" s="117"/>
      <c r="D5" s="117"/>
      <c r="E5" s="117"/>
      <c r="F5" s="117"/>
      <c r="G5" s="117"/>
      <c r="H5" s="117"/>
      <c r="I5" s="92"/>
      <c r="J5" s="92"/>
      <c r="K5" s="92"/>
      <c r="L5" s="92"/>
      <c r="M5" s="92"/>
      <c r="N5" s="92"/>
    </row>
    <row r="6" spans="1:14" s="29" customFormat="1" ht="15.75" customHeight="1">
      <c r="A6" s="94" t="s">
        <v>157</v>
      </c>
      <c r="B6" s="311">
        <v>68626.79459142826</v>
      </c>
      <c r="C6" s="311">
        <v>29268.79943498548</v>
      </c>
      <c r="D6" s="311">
        <v>30997.40930976653</v>
      </c>
      <c r="E6" s="213">
        <v>57910.347912439844</v>
      </c>
      <c r="F6" s="213">
        <v>102313.60686835373</v>
      </c>
      <c r="G6" s="213">
        <v>289116.9581169755</v>
      </c>
      <c r="H6" s="108"/>
      <c r="I6" s="108"/>
      <c r="J6" s="108"/>
      <c r="K6" s="108"/>
      <c r="L6" s="108"/>
      <c r="M6" s="108"/>
      <c r="N6" s="108"/>
    </row>
    <row r="7" spans="1:14" s="29" customFormat="1" ht="18.75" customHeight="1">
      <c r="A7" s="94"/>
      <c r="B7" s="391" t="s">
        <v>96</v>
      </c>
      <c r="C7" s="391"/>
      <c r="D7" s="391"/>
      <c r="E7" s="391"/>
      <c r="F7" s="391"/>
      <c r="G7" s="391"/>
      <c r="H7" s="108"/>
      <c r="I7" s="108"/>
      <c r="J7" s="108"/>
      <c r="K7" s="108"/>
      <c r="L7" s="108"/>
      <c r="M7" s="108"/>
      <c r="N7" s="108"/>
    </row>
    <row r="8" spans="1:14" s="29" customFormat="1" ht="14.25" customHeight="1">
      <c r="A8" s="108"/>
      <c r="B8" s="385" t="s">
        <v>189</v>
      </c>
      <c r="C8" s="385"/>
      <c r="D8" s="385"/>
      <c r="E8" s="385"/>
      <c r="F8" s="385"/>
      <c r="G8" s="385"/>
      <c r="H8" s="108"/>
      <c r="I8" s="394"/>
      <c r="J8" s="394"/>
      <c r="K8" s="394"/>
      <c r="L8" s="394"/>
      <c r="M8" s="394"/>
      <c r="N8" s="394"/>
    </row>
    <row r="9" spans="1:14" s="29" customFormat="1" ht="12.75" customHeight="1">
      <c r="A9" s="49" t="s">
        <v>63</v>
      </c>
      <c r="B9" s="73">
        <v>47087.79149472809</v>
      </c>
      <c r="C9" s="73">
        <v>20615.415254207164</v>
      </c>
      <c r="D9" s="73">
        <v>24988.314606721502</v>
      </c>
      <c r="E9" s="73">
        <v>43489.53578522469</v>
      </c>
      <c r="F9" s="73">
        <v>72280.25847255535</v>
      </c>
      <c r="G9" s="74">
        <v>208461.31561343695</v>
      </c>
      <c r="H9" s="270"/>
      <c r="I9" s="268"/>
      <c r="J9" s="268"/>
      <c r="K9" s="268"/>
      <c r="L9" s="268"/>
      <c r="M9" s="268"/>
      <c r="N9" s="271"/>
    </row>
    <row r="10" spans="1:14" s="29" customFormat="1" ht="12.75" customHeight="1">
      <c r="A10" s="49" t="s">
        <v>64</v>
      </c>
      <c r="B10" s="73">
        <v>27399.97020658618</v>
      </c>
      <c r="C10" s="73">
        <v>9289.662429364955</v>
      </c>
      <c r="D10" s="73">
        <v>7615.48635633415</v>
      </c>
      <c r="E10" s="269">
        <v>18622.151093412274</v>
      </c>
      <c r="F10" s="73">
        <v>31835.349299546837</v>
      </c>
      <c r="G10" s="74">
        <v>94762.61938524418</v>
      </c>
      <c r="H10" s="270"/>
      <c r="I10" s="268"/>
      <c r="J10" s="268"/>
      <c r="K10" s="268"/>
      <c r="L10" s="268"/>
      <c r="M10" s="268"/>
      <c r="N10" s="271"/>
    </row>
    <row r="11" spans="1:14" s="29" customFormat="1" ht="12.75" customHeight="1">
      <c r="A11" s="49" t="s">
        <v>65</v>
      </c>
      <c r="B11" s="73">
        <v>1034.28831350931</v>
      </c>
      <c r="C11" s="73">
        <v>0</v>
      </c>
      <c r="D11" s="73">
        <v>59.4959871588604</v>
      </c>
      <c r="E11" s="269">
        <v>113.549701789099</v>
      </c>
      <c r="F11" s="73">
        <v>400.444645277318</v>
      </c>
      <c r="G11" s="74">
        <v>1607.7786477345876</v>
      </c>
      <c r="H11" s="270"/>
      <c r="I11" s="268"/>
      <c r="J11" s="268"/>
      <c r="K11" s="268"/>
      <c r="L11" s="268"/>
      <c r="M11" s="268"/>
      <c r="N11" s="271"/>
    </row>
    <row r="12" spans="1:14" s="29" customFormat="1" ht="12.75" customHeight="1">
      <c r="A12" s="57" t="s">
        <v>204</v>
      </c>
      <c r="B12" s="74">
        <v>75522.05001482359</v>
      </c>
      <c r="C12" s="74">
        <v>29905.07768357212</v>
      </c>
      <c r="D12" s="74">
        <v>32663.296950214513</v>
      </c>
      <c r="E12" s="74">
        <v>62225.236580426055</v>
      </c>
      <c r="F12" s="74">
        <v>104516.0524173795</v>
      </c>
      <c r="G12" s="74">
        <v>304831.71364641574</v>
      </c>
      <c r="H12" s="270"/>
      <c r="I12" s="268"/>
      <c r="J12" s="268"/>
      <c r="K12" s="268"/>
      <c r="L12" s="268"/>
      <c r="M12" s="268"/>
      <c r="N12" s="271"/>
    </row>
    <row r="13" spans="1:14" s="29" customFormat="1" ht="6.75" customHeight="1">
      <c r="A13" s="57"/>
      <c r="B13" s="74"/>
      <c r="C13" s="74"/>
      <c r="D13" s="74"/>
      <c r="E13" s="74"/>
      <c r="F13" s="74"/>
      <c r="G13" s="74"/>
      <c r="H13" s="270"/>
      <c r="I13" s="268"/>
      <c r="J13" s="268"/>
      <c r="K13" s="268"/>
      <c r="L13" s="268"/>
      <c r="M13" s="268"/>
      <c r="N13" s="271"/>
    </row>
    <row r="14" spans="1:14" s="29" customFormat="1" ht="12.75" customHeight="1">
      <c r="A14" s="49"/>
      <c r="B14" s="385" t="s">
        <v>194</v>
      </c>
      <c r="C14" s="385"/>
      <c r="D14" s="385"/>
      <c r="E14" s="385"/>
      <c r="F14" s="385"/>
      <c r="G14" s="385"/>
      <c r="H14" s="270"/>
      <c r="I14" s="268"/>
      <c r="J14" s="268"/>
      <c r="K14" s="268"/>
      <c r="L14" s="268"/>
      <c r="M14" s="268"/>
      <c r="N14" s="271"/>
    </row>
    <row r="15" spans="1:14" s="29" customFormat="1" ht="12.75" customHeight="1">
      <c r="A15" s="49" t="s">
        <v>63</v>
      </c>
      <c r="B15" s="349">
        <v>68.61429529831126</v>
      </c>
      <c r="C15" s="349">
        <v>70.43478260869564</v>
      </c>
      <c r="D15" s="349">
        <v>80.61420345489418</v>
      </c>
      <c r="E15" s="349">
        <v>75.09803921568673</v>
      </c>
      <c r="F15" s="349">
        <v>70.64579256360095</v>
      </c>
      <c r="G15" s="351">
        <v>72.10276317624177</v>
      </c>
      <c r="H15" s="270"/>
      <c r="I15" s="268"/>
      <c r="J15" s="268"/>
      <c r="K15" s="268"/>
      <c r="L15" s="268"/>
      <c r="M15" s="268"/>
      <c r="N15" s="271"/>
    </row>
    <row r="16" spans="1:14" s="29" customFormat="1" ht="12.75" customHeight="1">
      <c r="A16" s="49" t="s">
        <v>64</v>
      </c>
      <c r="B16" s="349">
        <v>39.9260527461799</v>
      </c>
      <c r="C16" s="349">
        <v>31.7391304347826</v>
      </c>
      <c r="D16" s="349">
        <v>24.568138195777202</v>
      </c>
      <c r="E16" s="349">
        <v>32.156862745098465</v>
      </c>
      <c r="F16" s="349">
        <v>31.115459882583536</v>
      </c>
      <c r="G16" s="351">
        <v>32.77656904058309</v>
      </c>
      <c r="H16" s="270"/>
      <c r="I16" s="268"/>
      <c r="J16" s="268"/>
      <c r="K16" s="268"/>
      <c r="L16" s="268"/>
      <c r="M16" s="268"/>
      <c r="N16" s="271"/>
    </row>
    <row r="17" spans="1:14" s="29" customFormat="1" ht="12.75" customHeight="1">
      <c r="A17" s="49" t="s">
        <v>65</v>
      </c>
      <c r="B17" s="349">
        <v>1.5071202431455197</v>
      </c>
      <c r="C17" s="349">
        <v>0</v>
      </c>
      <c r="D17" s="349">
        <v>0.19193857965450892</v>
      </c>
      <c r="E17" s="349">
        <v>0.19607843137255124</v>
      </c>
      <c r="F17" s="349">
        <v>0.39138943248532676</v>
      </c>
      <c r="G17" s="351">
        <v>0.5560997383917159</v>
      </c>
      <c r="H17" s="270"/>
      <c r="I17" s="268"/>
      <c r="J17" s="268"/>
      <c r="K17" s="268"/>
      <c r="L17" s="268"/>
      <c r="M17" s="268"/>
      <c r="N17" s="271"/>
    </row>
    <row r="18" spans="1:14" s="29" customFormat="1" ht="7.5" customHeight="1">
      <c r="A18" s="49"/>
      <c r="B18" s="349"/>
      <c r="C18" s="349"/>
      <c r="D18" s="349"/>
      <c r="E18" s="349"/>
      <c r="F18" s="349"/>
      <c r="G18" s="351"/>
      <c r="H18" s="270"/>
      <c r="I18" s="268"/>
      <c r="J18" s="268"/>
      <c r="K18" s="268"/>
      <c r="L18" s="268"/>
      <c r="M18" s="268"/>
      <c r="N18" s="271"/>
    </row>
    <row r="19" spans="1:14" s="29" customFormat="1" ht="12.75" customHeight="1">
      <c r="A19" s="49"/>
      <c r="B19" s="385" t="s">
        <v>205</v>
      </c>
      <c r="C19" s="385"/>
      <c r="D19" s="385"/>
      <c r="E19" s="385"/>
      <c r="F19" s="385"/>
      <c r="G19" s="385"/>
      <c r="H19" s="270"/>
      <c r="I19" s="268"/>
      <c r="J19" s="268"/>
      <c r="K19" s="268"/>
      <c r="L19" s="268"/>
      <c r="M19" s="268"/>
      <c r="N19" s="271"/>
    </row>
    <row r="20" spans="1:14" s="29" customFormat="1" ht="12.75" customHeight="1">
      <c r="A20" s="49" t="s">
        <v>63</v>
      </c>
      <c r="B20" s="349">
        <v>62.34972631898316</v>
      </c>
      <c r="C20" s="349">
        <v>68.93617021276596</v>
      </c>
      <c r="D20" s="349">
        <v>76.50273224043721</v>
      </c>
      <c r="E20" s="349">
        <v>69.89051094890496</v>
      </c>
      <c r="F20" s="349">
        <v>69.15708812260517</v>
      </c>
      <c r="G20" s="349">
        <v>68.38570472862217</v>
      </c>
      <c r="H20" s="270"/>
      <c r="I20" s="268"/>
      <c r="J20" s="268"/>
      <c r="K20" s="268"/>
      <c r="L20" s="268"/>
      <c r="M20" s="268"/>
      <c r="N20" s="271"/>
    </row>
    <row r="21" spans="1:14" s="29" customFormat="1" ht="12.75" customHeight="1">
      <c r="A21" s="49" t="s">
        <v>64</v>
      </c>
      <c r="B21" s="349">
        <v>36.280755357154725</v>
      </c>
      <c r="C21" s="349">
        <v>31.063829787234038</v>
      </c>
      <c r="D21" s="349">
        <v>23.31511839708556</v>
      </c>
      <c r="E21" s="349">
        <v>29.92700729927023</v>
      </c>
      <c r="F21" s="349">
        <v>30.45977011494273</v>
      </c>
      <c r="G21" s="349">
        <v>31.0868637162741</v>
      </c>
      <c r="H21" s="270"/>
      <c r="I21" s="268"/>
      <c r="J21" s="268"/>
      <c r="K21" s="268"/>
      <c r="L21" s="268"/>
      <c r="M21" s="268"/>
      <c r="N21" s="271"/>
    </row>
    <row r="22" spans="1:14" s="29" customFormat="1" ht="12.75" customHeight="1">
      <c r="A22" s="49" t="s">
        <v>65</v>
      </c>
      <c r="B22" s="349">
        <v>1.3695183238621016</v>
      </c>
      <c r="C22" s="349">
        <v>0</v>
      </c>
      <c r="D22" s="349">
        <v>0.1821493624772305</v>
      </c>
      <c r="E22" s="349">
        <v>0.1824817518248181</v>
      </c>
      <c r="F22" s="349">
        <v>0.38314176245210907</v>
      </c>
      <c r="G22" s="349">
        <v>0.5274315551037129</v>
      </c>
      <c r="H22" s="270"/>
      <c r="I22" s="268"/>
      <c r="J22" s="268"/>
      <c r="K22" s="268"/>
      <c r="L22" s="268"/>
      <c r="M22" s="268"/>
      <c r="N22" s="271"/>
    </row>
    <row r="23" spans="1:14" s="29" customFormat="1" ht="12.75" customHeight="1">
      <c r="A23" s="96" t="s">
        <v>204</v>
      </c>
      <c r="B23" s="352">
        <v>100</v>
      </c>
      <c r="C23" s="352">
        <v>100</v>
      </c>
      <c r="D23" s="352">
        <v>100</v>
      </c>
      <c r="E23" s="352">
        <v>100</v>
      </c>
      <c r="F23" s="352">
        <v>100</v>
      </c>
      <c r="G23" s="352">
        <v>100</v>
      </c>
      <c r="H23" s="270"/>
      <c r="I23" s="268"/>
      <c r="J23" s="268"/>
      <c r="K23" s="268"/>
      <c r="L23" s="268"/>
      <c r="M23" s="268"/>
      <c r="N23" s="271"/>
    </row>
    <row r="24" spans="1:20" s="20" customFormat="1" ht="11.25">
      <c r="A24" s="15" t="s">
        <v>101</v>
      </c>
      <c r="B24" s="31"/>
      <c r="C24" s="31"/>
      <c r="D24" s="31"/>
      <c r="E24" s="16"/>
      <c r="F24" s="16"/>
      <c r="G24" s="16"/>
      <c r="H24" s="16"/>
      <c r="I24" s="18"/>
      <c r="J24" s="18"/>
      <c r="K24" s="18"/>
      <c r="L24" s="18"/>
      <c r="M24" s="43"/>
      <c r="N24" s="19"/>
      <c r="O24" s="16"/>
      <c r="P24" s="16"/>
      <c r="Q24" s="16"/>
      <c r="R24" s="16"/>
      <c r="S24" s="18"/>
      <c r="T24" s="43"/>
    </row>
    <row r="25" spans="1:3" s="120" customFormat="1" ht="12.75">
      <c r="A25" s="97" t="s">
        <v>190</v>
      </c>
      <c r="B25" s="118"/>
      <c r="C25" s="119"/>
    </row>
    <row r="26" spans="1:20" s="20" customFormat="1" ht="11.25">
      <c r="A26" s="15" t="s">
        <v>193</v>
      </c>
      <c r="B26" s="31"/>
      <c r="C26" s="31"/>
      <c r="D26" s="31"/>
      <c r="E26" s="16"/>
      <c r="F26" s="16"/>
      <c r="G26" s="16"/>
      <c r="H26" s="16"/>
      <c r="I26" s="18"/>
      <c r="J26" s="18"/>
      <c r="K26" s="18"/>
      <c r="L26" s="18"/>
      <c r="M26" s="43"/>
      <c r="N26" s="19"/>
      <c r="O26" s="16"/>
      <c r="P26" s="16"/>
      <c r="Q26" s="16"/>
      <c r="R26" s="16"/>
      <c r="S26" s="18"/>
      <c r="T26" s="43"/>
    </row>
    <row r="27" s="84" customFormat="1" ht="12.75">
      <c r="A27" s="15" t="s">
        <v>162</v>
      </c>
    </row>
    <row r="28" s="84" customFormat="1" ht="12.75">
      <c r="A28" s="15" t="s">
        <v>161</v>
      </c>
    </row>
    <row r="29" s="84" customFormat="1" ht="12.75">
      <c r="A29" s="15" t="s">
        <v>191</v>
      </c>
    </row>
    <row r="30" s="84" customFormat="1" ht="12.75">
      <c r="A30" s="15" t="s">
        <v>192</v>
      </c>
    </row>
    <row r="31" spans="2:11" s="2" customFormat="1" ht="12">
      <c r="B31" s="3"/>
      <c r="C31" s="3"/>
      <c r="E31" s="4"/>
      <c r="F31" s="5"/>
      <c r="G31" s="5"/>
      <c r="H31" s="6"/>
      <c r="I31" s="7"/>
      <c r="J31" s="8"/>
      <c r="K31" s="8"/>
    </row>
  </sheetData>
  <sheetProtection/>
  <mergeCells count="6">
    <mergeCell ref="B19:G19"/>
    <mergeCell ref="A2:N2"/>
    <mergeCell ref="B14:G14"/>
    <mergeCell ref="I8:N8"/>
    <mergeCell ref="B8:G8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U36"/>
  <sheetViews>
    <sheetView zoomScalePageLayoutView="0" workbookViewId="0" topLeftCell="A10">
      <selection activeCell="F22" sqref="F22"/>
    </sheetView>
  </sheetViews>
  <sheetFormatPr defaultColWidth="9.421875" defaultRowHeight="12.75"/>
  <cols>
    <col min="1" max="1" width="38.7109375" style="35" customWidth="1"/>
    <col min="2" max="2" width="23.7109375" style="36" customWidth="1"/>
    <col min="3" max="4" width="23.7109375" style="35" customWidth="1"/>
    <col min="5" max="5" width="23.28125" style="35" customWidth="1"/>
    <col min="6" max="7" width="14.00390625" style="35" customWidth="1"/>
    <col min="8" max="8" width="1.57421875" style="35" customWidth="1"/>
    <col min="9" max="14" width="14.00390625" style="35" customWidth="1"/>
    <col min="15" max="16384" width="9.421875" style="35" customWidth="1"/>
  </cols>
  <sheetData>
    <row r="1" spans="1:10" s="2" customFormat="1" ht="13.5">
      <c r="A1" s="89" t="s">
        <v>154</v>
      </c>
      <c r="B1" s="3"/>
      <c r="D1" s="4"/>
      <c r="E1" s="5"/>
      <c r="F1" s="5"/>
      <c r="G1" s="6"/>
      <c r="H1" s="7"/>
      <c r="I1" s="8"/>
      <c r="J1" s="8"/>
    </row>
    <row r="2" spans="1:14" ht="18" customHeight="1">
      <c r="A2" s="382" t="s">
        <v>122</v>
      </c>
      <c r="B2" s="382"/>
      <c r="C2" s="382"/>
      <c r="D2" s="382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5" s="29" customFormat="1" ht="13.5" customHeight="1">
      <c r="A3" s="51"/>
      <c r="B3" s="356"/>
      <c r="C3" s="356"/>
      <c r="E3" s="353"/>
    </row>
    <row r="4" spans="1:5" s="29" customFormat="1" ht="34.5" customHeight="1">
      <c r="A4" s="30" t="s">
        <v>0</v>
      </c>
      <c r="B4" s="22" t="s">
        <v>54</v>
      </c>
      <c r="C4" s="22" t="s">
        <v>55</v>
      </c>
      <c r="D4" s="22" t="s">
        <v>55</v>
      </c>
      <c r="E4" s="353"/>
    </row>
    <row r="5" spans="1:5" s="29" customFormat="1" ht="8.25" customHeight="1">
      <c r="A5" s="354"/>
      <c r="B5" s="355"/>
      <c r="C5" s="355"/>
      <c r="E5" s="353"/>
    </row>
    <row r="6" spans="1:5" s="29" customFormat="1" ht="12.75" customHeight="1">
      <c r="A6" s="94" t="s">
        <v>199</v>
      </c>
      <c r="B6" s="213">
        <v>289116.9581169755</v>
      </c>
      <c r="C6" s="357"/>
      <c r="E6" s="353"/>
    </row>
    <row r="7" spans="1:5" s="29" customFormat="1" ht="13.5" customHeight="1">
      <c r="A7" s="51"/>
      <c r="B7" s="356"/>
      <c r="C7" s="356"/>
      <c r="E7" s="353"/>
    </row>
    <row r="8" spans="2:14" s="29" customFormat="1" ht="18" customHeight="1">
      <c r="B8" s="391" t="s">
        <v>96</v>
      </c>
      <c r="C8" s="391"/>
      <c r="D8" s="391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4" s="29" customFormat="1" ht="30.75" customHeight="1">
      <c r="B9" s="360" t="s">
        <v>208</v>
      </c>
      <c r="C9" s="329" t="s">
        <v>195</v>
      </c>
      <c r="D9" s="329" t="s">
        <v>196</v>
      </c>
    </row>
    <row r="10" spans="1:4" s="29" customFormat="1" ht="12.75" customHeight="1">
      <c r="A10" s="49" t="s">
        <v>63</v>
      </c>
      <c r="B10" s="158">
        <v>208461.31561343695</v>
      </c>
      <c r="C10" s="358">
        <v>72.10276317624177</v>
      </c>
      <c r="D10" s="359">
        <v>68.38570472862217</v>
      </c>
    </row>
    <row r="11" spans="1:5" s="29" customFormat="1" ht="12.75" customHeight="1">
      <c r="A11" s="49" t="s">
        <v>64</v>
      </c>
      <c r="B11" s="158">
        <v>94762.61938524418</v>
      </c>
      <c r="C11" s="358">
        <v>32.77656904058309</v>
      </c>
      <c r="D11" s="359">
        <v>31.0868637162741</v>
      </c>
      <c r="E11" s="90"/>
    </row>
    <row r="12" spans="1:5" s="29" customFormat="1" ht="12.75" customHeight="1">
      <c r="A12" s="49" t="s">
        <v>65</v>
      </c>
      <c r="B12" s="158">
        <v>1607.7786477345876</v>
      </c>
      <c r="C12" s="358">
        <v>0.5560997383917159</v>
      </c>
      <c r="D12" s="359">
        <v>0.5274315551037129</v>
      </c>
      <c r="E12" s="90"/>
    </row>
    <row r="13" spans="1:5" s="29" customFormat="1" ht="12.75" customHeight="1">
      <c r="A13" s="57" t="s">
        <v>198</v>
      </c>
      <c r="B13" s="213">
        <v>304831.71364641574</v>
      </c>
      <c r="C13" s="357"/>
      <c r="D13" s="150">
        <v>99.99999999999999</v>
      </c>
      <c r="E13" s="90"/>
    </row>
    <row r="14" spans="1:5" s="29" customFormat="1" ht="12.75" customHeight="1">
      <c r="A14" s="57"/>
      <c r="B14" s="74"/>
      <c r="C14" s="40"/>
      <c r="E14" s="90"/>
    </row>
    <row r="15" spans="1:10" s="29" customFormat="1" ht="12.75" customHeight="1">
      <c r="A15" s="92"/>
      <c r="B15" s="391" t="s">
        <v>197</v>
      </c>
      <c r="C15" s="391"/>
      <c r="D15" s="391"/>
      <c r="E15" s="140"/>
      <c r="F15" s="28"/>
      <c r="G15" s="28"/>
      <c r="H15" s="28"/>
      <c r="I15" s="28"/>
      <c r="J15" s="28"/>
    </row>
    <row r="16" spans="1:11" s="29" customFormat="1" ht="25.5" customHeight="1">
      <c r="A16" s="95"/>
      <c r="B16" s="360" t="s">
        <v>208</v>
      </c>
      <c r="C16" s="329" t="s">
        <v>206</v>
      </c>
      <c r="D16" s="329" t="s">
        <v>196</v>
      </c>
      <c r="E16" s="140"/>
      <c r="F16" s="28"/>
      <c r="G16" s="28"/>
      <c r="H16" s="28"/>
      <c r="I16" s="28"/>
      <c r="J16" s="28"/>
      <c r="K16" s="28"/>
    </row>
    <row r="17" spans="1:255" ht="15.75" customHeight="1">
      <c r="A17" s="51" t="s">
        <v>200</v>
      </c>
      <c r="B17" s="158">
        <v>96616.52</v>
      </c>
      <c r="C17" s="211">
        <v>0.46347457664117475</v>
      </c>
      <c r="D17" s="211">
        <v>0.380804191882091</v>
      </c>
      <c r="E17" s="137"/>
      <c r="F17" s="158"/>
      <c r="G17" s="137"/>
      <c r="H17" s="27"/>
      <c r="I17" s="137"/>
      <c r="J17" s="138"/>
      <c r="K17" s="2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 s="51" t="s">
        <v>201</v>
      </c>
      <c r="B18" s="158">
        <v>84416.75</v>
      </c>
      <c r="C18" s="211">
        <v>0.4049516321605652</v>
      </c>
      <c r="D18" s="211">
        <v>0.3327200386130913</v>
      </c>
      <c r="E18" s="139"/>
      <c r="F18" s="158"/>
      <c r="G18" s="139"/>
      <c r="H18" s="27"/>
      <c r="I18" s="137"/>
      <c r="J18" s="138"/>
      <c r="K18" s="2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49" t="s">
        <v>66</v>
      </c>
      <c r="B19" s="158">
        <v>72683.79</v>
      </c>
      <c r="C19" s="211">
        <v>0.3486680000369093</v>
      </c>
      <c r="D19" s="211">
        <v>0.2864757695048177</v>
      </c>
      <c r="E19" s="139"/>
      <c r="F19" s="158"/>
      <c r="G19" s="139"/>
      <c r="H19" s="27"/>
      <c r="I19" s="137"/>
      <c r="J19" s="138"/>
      <c r="K19" s="2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57" t="s">
        <v>1</v>
      </c>
      <c r="B20" s="213">
        <v>253717.06</v>
      </c>
      <c r="C20" s="357"/>
      <c r="D20" s="362">
        <v>1</v>
      </c>
      <c r="E20" s="27"/>
      <c r="F20" s="27"/>
      <c r="G20" s="27"/>
      <c r="H20" s="27"/>
      <c r="I20" s="27"/>
      <c r="J20" s="27"/>
      <c r="K20" s="2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10" ht="12.75">
      <c r="A21" s="76"/>
      <c r="B21" s="68"/>
      <c r="C21" s="76"/>
      <c r="E21" s="76"/>
      <c r="F21" s="76"/>
      <c r="G21" s="76"/>
      <c r="H21" s="76"/>
      <c r="I21" s="76"/>
      <c r="J21" s="76"/>
    </row>
    <row r="22" spans="1:10" s="29" customFormat="1" ht="12.75" customHeight="1">
      <c r="A22" s="92"/>
      <c r="B22" s="391" t="s">
        <v>207</v>
      </c>
      <c r="C22" s="391"/>
      <c r="D22" s="391"/>
      <c r="E22" s="140"/>
      <c r="F22" s="28"/>
      <c r="G22" s="28"/>
      <c r="H22" s="28"/>
      <c r="I22" s="28"/>
      <c r="J22" s="28"/>
    </row>
    <row r="23" spans="1:6" s="29" customFormat="1" ht="29.25" customHeight="1">
      <c r="A23" s="116"/>
      <c r="B23" s="360" t="s">
        <v>208</v>
      </c>
      <c r="C23" s="329" t="s">
        <v>210</v>
      </c>
      <c r="D23" s="329" t="s">
        <v>196</v>
      </c>
      <c r="F23" s="28"/>
    </row>
    <row r="24" spans="1:255" ht="12.75">
      <c r="A24" s="51" t="s">
        <v>200</v>
      </c>
      <c r="B24" s="312">
        <v>42586.32</v>
      </c>
      <c r="C24" s="211">
        <v>0.44939998784617036</v>
      </c>
      <c r="D24" s="211">
        <v>0.417865242543115</v>
      </c>
      <c r="E24"/>
      <c r="F24" s="36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51" t="s">
        <v>201</v>
      </c>
      <c r="B25" s="158">
        <v>56682.19</v>
      </c>
      <c r="C25" s="211">
        <v>0.5981492530252512</v>
      </c>
      <c r="D25" s="211">
        <v>0.5561766565466312</v>
      </c>
      <c r="E25"/>
      <c r="F25" s="36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49" t="s">
        <v>66</v>
      </c>
      <c r="B26" s="158">
        <v>2645.494</v>
      </c>
      <c r="C26" s="211">
        <v>0.027917062837247188</v>
      </c>
      <c r="D26" s="211">
        <v>0.025958100910253704</v>
      </c>
      <c r="E26"/>
      <c r="F26" s="36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57" t="s">
        <v>1</v>
      </c>
      <c r="B27" s="213">
        <v>101914.00400000002</v>
      </c>
      <c r="C27" s="357"/>
      <c r="D27" s="257">
        <v>1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5:24" s="20" customFormat="1" ht="11.25">
      <c r="E28" s="15"/>
      <c r="F28" s="31"/>
      <c r="G28" s="31"/>
      <c r="H28" s="31"/>
      <c r="I28" s="16"/>
      <c r="J28" s="16"/>
      <c r="K28" s="16"/>
      <c r="L28" s="16"/>
      <c r="M28" s="18"/>
      <c r="N28" s="18"/>
      <c r="O28" s="18"/>
      <c r="P28" s="18"/>
      <c r="Q28" s="43"/>
      <c r="R28" s="19"/>
      <c r="S28" s="16"/>
      <c r="T28" s="16"/>
      <c r="U28" s="16"/>
      <c r="V28" s="16"/>
      <c r="W28" s="18"/>
      <c r="X28" s="43"/>
    </row>
    <row r="29" spans="1:7" s="100" customFormat="1" ht="12.75">
      <c r="A29" s="92"/>
      <c r="B29" s="391" t="s">
        <v>209</v>
      </c>
      <c r="C29" s="391"/>
      <c r="D29" s="391"/>
      <c r="E29" s="97"/>
      <c r="F29" s="98"/>
      <c r="G29" s="99"/>
    </row>
    <row r="30" spans="1:6" ht="26.25">
      <c r="A30" s="116"/>
      <c r="B30" s="360" t="s">
        <v>208</v>
      </c>
      <c r="C30" s="329" t="s">
        <v>211</v>
      </c>
      <c r="D30" s="329" t="s">
        <v>196</v>
      </c>
      <c r="F30" s="36"/>
    </row>
    <row r="31" spans="1:6" ht="12.75">
      <c r="A31" s="51" t="s">
        <v>200</v>
      </c>
      <c r="B31" s="312">
        <v>858.7571</v>
      </c>
      <c r="C31" s="211">
        <v>0.5341264490668642</v>
      </c>
      <c r="D31" s="211">
        <v>0.49889210559078123</v>
      </c>
      <c r="F31" s="36"/>
    </row>
    <row r="32" spans="1:6" ht="12.75">
      <c r="A32" s="51" t="s">
        <v>201</v>
      </c>
      <c r="B32" s="158">
        <v>749.0215</v>
      </c>
      <c r="C32" s="211">
        <v>0.46587352124335996</v>
      </c>
      <c r="D32" s="211">
        <v>0.43514157061148645</v>
      </c>
      <c r="F32" s="36"/>
    </row>
    <row r="33" spans="1:6" ht="12.75">
      <c r="A33" s="49" t="s">
        <v>66</v>
      </c>
      <c r="B33" s="158">
        <v>113.5497</v>
      </c>
      <c r="C33" s="211">
        <v>0.07062520712039261</v>
      </c>
      <c r="D33" s="211">
        <v>0.06596632379773225</v>
      </c>
      <c r="F33" s="36"/>
    </row>
    <row r="34" spans="1:6" ht="12.75">
      <c r="A34" s="96" t="s">
        <v>1</v>
      </c>
      <c r="B34" s="153">
        <v>1721.3283000000001</v>
      </c>
      <c r="C34" s="363"/>
      <c r="D34" s="212">
        <v>1</v>
      </c>
      <c r="F34" s="36"/>
    </row>
    <row r="35" ht="12.75">
      <c r="A35" s="15" t="s">
        <v>101</v>
      </c>
    </row>
    <row r="36" ht="12.75">
      <c r="A36" s="97" t="s">
        <v>121</v>
      </c>
    </row>
  </sheetData>
  <sheetProtection/>
  <mergeCells count="5">
    <mergeCell ref="A2:D2"/>
    <mergeCell ref="B29:D29"/>
    <mergeCell ref="B8:D8"/>
    <mergeCell ref="B15:D15"/>
    <mergeCell ref="B22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62"/>
  <sheetViews>
    <sheetView zoomScalePageLayoutView="0" workbookViewId="0" topLeftCell="A1">
      <selection activeCell="E22" sqref="E22"/>
    </sheetView>
  </sheetViews>
  <sheetFormatPr defaultColWidth="9.421875" defaultRowHeight="12.75"/>
  <cols>
    <col min="1" max="1" width="27.57421875" style="77" customWidth="1"/>
    <col min="2" max="2" width="11.140625" style="36" bestFit="1" customWidth="1"/>
    <col min="3" max="3" width="13.57421875" style="36" customWidth="1"/>
    <col min="4" max="4" width="13.00390625" style="36" bestFit="1" customWidth="1"/>
    <col min="5" max="5" width="13.57421875" style="77" bestFit="1" customWidth="1"/>
    <col min="6" max="6" width="14.140625" style="77" bestFit="1" customWidth="1"/>
    <col min="7" max="7" width="8.8515625" style="77" customWidth="1"/>
    <col min="8" max="8" width="11.140625" style="61" customWidth="1"/>
    <col min="9" max="9" width="20.00390625" style="61" customWidth="1"/>
    <col min="10" max="12" width="7.57421875" style="61" customWidth="1"/>
    <col min="13" max="13" width="8.421875" style="61" customWidth="1"/>
    <col min="14" max="14" width="8.57421875" style="61" customWidth="1"/>
    <col min="15" max="15" width="7.57421875" style="61" customWidth="1"/>
    <col min="16" max="16" width="8.57421875" style="61" customWidth="1"/>
    <col min="17" max="17" width="10.57421875" style="77" customWidth="1"/>
    <col min="18" max="18" width="6.57421875" style="77" customWidth="1"/>
    <col min="19" max="19" width="7.421875" style="77" customWidth="1"/>
    <col min="20" max="22" width="7.00390625" style="78" customWidth="1"/>
    <col min="23" max="23" width="9.57421875" style="78" customWidth="1"/>
    <col min="24" max="24" width="8.421875" style="77" customWidth="1"/>
    <col min="25" max="16384" width="9.421875" style="77" customWidth="1"/>
  </cols>
  <sheetData>
    <row r="1" spans="1:16" s="2" customFormat="1" ht="13.5">
      <c r="A1" s="89" t="s">
        <v>154</v>
      </c>
      <c r="B1" s="3"/>
      <c r="D1" s="4"/>
      <c r="E1" s="5"/>
      <c r="F1" s="5"/>
      <c r="G1" s="6"/>
      <c r="H1" s="7"/>
      <c r="I1" s="8"/>
      <c r="J1" s="8"/>
      <c r="K1" s="8"/>
      <c r="L1" s="8"/>
      <c r="M1" s="8"/>
      <c r="N1" s="8"/>
      <c r="O1" s="8"/>
      <c r="P1" s="8"/>
    </row>
    <row r="2" spans="1:24" ht="30" customHeight="1">
      <c r="A2" s="382" t="s">
        <v>229</v>
      </c>
      <c r="B2" s="382"/>
      <c r="C2" s="382"/>
      <c r="D2" s="382"/>
      <c r="E2" s="382"/>
      <c r="F2" s="382"/>
      <c r="G2" s="382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2:7" ht="12.75">
      <c r="B3" s="373"/>
      <c r="C3" s="373"/>
      <c r="D3" s="373"/>
      <c r="E3" s="373"/>
      <c r="F3" s="373"/>
      <c r="G3" s="373"/>
    </row>
    <row r="4" spans="1:16" s="29" customFormat="1" ht="54.75">
      <c r="A4" s="374" t="s">
        <v>0</v>
      </c>
      <c r="B4" s="375" t="s">
        <v>180</v>
      </c>
      <c r="C4" s="248" t="s">
        <v>171</v>
      </c>
      <c r="D4" s="248" t="s">
        <v>172</v>
      </c>
      <c r="E4" s="248" t="s">
        <v>173</v>
      </c>
      <c r="F4" s="248" t="s">
        <v>174</v>
      </c>
      <c r="G4" s="248" t="s">
        <v>1</v>
      </c>
      <c r="H4" s="69"/>
      <c r="I4" s="353"/>
      <c r="J4" s="124"/>
      <c r="K4" s="124"/>
      <c r="L4" s="124"/>
      <c r="M4" s="124"/>
      <c r="N4" s="69"/>
      <c r="O4" s="28"/>
      <c r="P4" s="28"/>
    </row>
    <row r="5" spans="1:14" s="28" customFormat="1" ht="12" customHeight="1">
      <c r="A5" s="354"/>
      <c r="B5" s="69"/>
      <c r="C5" s="328"/>
      <c r="D5" s="328"/>
      <c r="E5" s="328"/>
      <c r="F5" s="328"/>
      <c r="G5" s="328"/>
      <c r="H5" s="69"/>
      <c r="I5" s="366"/>
      <c r="J5" s="124"/>
      <c r="K5" s="124"/>
      <c r="L5" s="124"/>
      <c r="M5" s="124"/>
      <c r="N5" s="69"/>
    </row>
    <row r="6" spans="1:14" s="28" customFormat="1" ht="17.25">
      <c r="A6" s="94" t="s">
        <v>199</v>
      </c>
      <c r="B6" s="311">
        <v>68626.79459142826</v>
      </c>
      <c r="C6" s="311">
        <v>29268.79943498548</v>
      </c>
      <c r="D6" s="311">
        <v>30997.40930976653</v>
      </c>
      <c r="E6" s="213">
        <v>57910.347912439844</v>
      </c>
      <c r="F6" s="213">
        <v>102313.60686835373</v>
      </c>
      <c r="G6" s="213">
        <v>289116.9581169755</v>
      </c>
      <c r="H6" s="69"/>
      <c r="I6" s="366"/>
      <c r="J6" s="124"/>
      <c r="K6" s="124"/>
      <c r="L6" s="124"/>
      <c r="M6" s="124"/>
      <c r="N6" s="69"/>
    </row>
    <row r="7" spans="1:14" s="28" customFormat="1" ht="12" customHeight="1">
      <c r="A7" s="354"/>
      <c r="B7" s="69"/>
      <c r="C7" s="328"/>
      <c r="D7" s="328"/>
      <c r="E7" s="328"/>
      <c r="F7" s="328"/>
      <c r="G7" s="328"/>
      <c r="H7" s="69"/>
      <c r="I7" s="366"/>
      <c r="J7" s="124"/>
      <c r="K7" s="124"/>
      <c r="L7" s="124"/>
      <c r="M7" s="124"/>
      <c r="N7" s="69"/>
    </row>
    <row r="8" spans="2:14" ht="12.75">
      <c r="B8" s="398" t="s">
        <v>123</v>
      </c>
      <c r="C8" s="398"/>
      <c r="D8" s="398"/>
      <c r="E8" s="398"/>
      <c r="F8" s="398"/>
      <c r="G8" s="398"/>
      <c r="I8" s="125"/>
      <c r="J8" s="125"/>
      <c r="K8" s="125"/>
      <c r="L8" s="125"/>
      <c r="M8" s="125"/>
      <c r="N8" s="125"/>
    </row>
    <row r="9" spans="1:7" ht="12.75">
      <c r="A9" s="82" t="s">
        <v>71</v>
      </c>
      <c r="B9" s="158">
        <v>15931.7741367392</v>
      </c>
      <c r="C9" s="158">
        <v>8398.872881343657</v>
      </c>
      <c r="D9" s="158">
        <v>13148.613162108126</v>
      </c>
      <c r="E9" s="158">
        <v>22482.840954241652</v>
      </c>
      <c r="F9" s="158">
        <v>31434.904654269518</v>
      </c>
      <c r="G9" s="213">
        <v>91397.0057887022</v>
      </c>
    </row>
    <row r="10" spans="1:7" ht="12.75">
      <c r="A10" s="82" t="s">
        <v>147</v>
      </c>
      <c r="B10" s="158">
        <v>3955.769181877264</v>
      </c>
      <c r="C10" s="158">
        <v>2290.601694911904</v>
      </c>
      <c r="D10" s="158">
        <v>2498.831460672135</v>
      </c>
      <c r="E10" s="158">
        <v>3065.8419483056714</v>
      </c>
      <c r="F10" s="158">
        <v>8809.782196100992</v>
      </c>
      <c r="G10" s="213">
        <v>20620.826481867996</v>
      </c>
    </row>
    <row r="11" spans="1:7" ht="12.75">
      <c r="A11" s="82" t="s">
        <v>72</v>
      </c>
      <c r="B11" s="158">
        <v>344.76277116977</v>
      </c>
      <c r="C11" s="158">
        <v>0</v>
      </c>
      <c r="D11" s="158">
        <v>416.4719101120229</v>
      </c>
      <c r="E11" s="158">
        <v>227.099403578198</v>
      </c>
      <c r="F11" s="158">
        <v>0</v>
      </c>
      <c r="G11" s="213">
        <v>988.334084859991</v>
      </c>
    </row>
    <row r="12" spans="1:7" ht="12.75">
      <c r="A12" s="82" t="s">
        <v>106</v>
      </c>
      <c r="B12" s="158">
        <v>23952.342494888468</v>
      </c>
      <c r="C12" s="158">
        <v>7762.594632757016</v>
      </c>
      <c r="D12" s="158">
        <v>7139.518459063263</v>
      </c>
      <c r="E12" s="158">
        <v>16691.806162997585</v>
      </c>
      <c r="F12" s="158">
        <v>30834.23768635354</v>
      </c>
      <c r="G12" s="213">
        <v>86380.49943605972</v>
      </c>
    </row>
    <row r="13" spans="1:7" ht="12.75">
      <c r="A13" s="82" t="s">
        <v>107</v>
      </c>
      <c r="B13" s="158">
        <v>344.76277116977</v>
      </c>
      <c r="C13" s="158">
        <v>0</v>
      </c>
      <c r="D13" s="158">
        <v>59.4959871588604</v>
      </c>
      <c r="E13" s="158">
        <v>0</v>
      </c>
      <c r="F13" s="158">
        <v>400.444645277318</v>
      </c>
      <c r="G13" s="213">
        <v>804.7034036059483</v>
      </c>
    </row>
    <row r="14" spans="1:7" ht="12.75">
      <c r="A14" s="85" t="s">
        <v>73</v>
      </c>
      <c r="B14" s="158">
        <v>17274.481889953397</v>
      </c>
      <c r="C14" s="158">
        <v>6999.060734453047</v>
      </c>
      <c r="D14" s="158">
        <v>5295.1428571385795</v>
      </c>
      <c r="E14" s="158">
        <v>13625.964214691905</v>
      </c>
      <c r="F14" s="158">
        <v>25428.23497510973</v>
      </c>
      <c r="G14" s="213">
        <v>68622.88467134621</v>
      </c>
    </row>
    <row r="15" spans="1:7" ht="12.75">
      <c r="A15" s="82" t="s">
        <v>108</v>
      </c>
      <c r="B15" s="158">
        <v>3738.041778252385</v>
      </c>
      <c r="C15" s="158">
        <v>3563.158192085186</v>
      </c>
      <c r="D15" s="158">
        <v>1368.407704653789</v>
      </c>
      <c r="E15" s="158">
        <v>2384.543737571078</v>
      </c>
      <c r="F15" s="158">
        <v>5205.780388605133</v>
      </c>
      <c r="G15" s="213">
        <v>16259.93180116758</v>
      </c>
    </row>
    <row r="16" spans="1:7" ht="12.75">
      <c r="A16" s="85" t="s">
        <v>74</v>
      </c>
      <c r="B16" s="158">
        <v>1034.28831350931</v>
      </c>
      <c r="C16" s="158">
        <v>127.255649717328</v>
      </c>
      <c r="D16" s="158">
        <v>59.4959871588604</v>
      </c>
      <c r="E16" s="158">
        <v>454.198807156396</v>
      </c>
      <c r="F16" s="158">
        <v>400.444645277318</v>
      </c>
      <c r="G16" s="213">
        <v>2075.6834028192125</v>
      </c>
    </row>
    <row r="17" spans="1:7" ht="12.75">
      <c r="A17" s="85" t="s">
        <v>75</v>
      </c>
      <c r="B17" s="158">
        <v>6877.2500502452185</v>
      </c>
      <c r="C17" s="158">
        <v>1018.0451977386239</v>
      </c>
      <c r="D17" s="158">
        <v>3510.2632423727605</v>
      </c>
      <c r="E17" s="158">
        <v>2838.7425447274736</v>
      </c>
      <c r="F17" s="158">
        <v>3003.3348395798857</v>
      </c>
      <c r="G17" s="213">
        <v>17247.635874663963</v>
      </c>
    </row>
    <row r="18" spans="1:7" ht="12.75">
      <c r="A18" s="85" t="s">
        <v>76</v>
      </c>
      <c r="B18" s="158">
        <v>689.52554233954</v>
      </c>
      <c r="C18" s="158">
        <v>0</v>
      </c>
      <c r="D18" s="158">
        <v>356.97592295316247</v>
      </c>
      <c r="E18" s="158">
        <v>794.847912523693</v>
      </c>
      <c r="F18" s="158">
        <v>1001.1116131932949</v>
      </c>
      <c r="G18" s="213">
        <v>2842.46099100969</v>
      </c>
    </row>
    <row r="19" spans="1:7" ht="12.75">
      <c r="A19" s="367" t="s">
        <v>204</v>
      </c>
      <c r="B19" s="213">
        <v>74142.99893014433</v>
      </c>
      <c r="C19" s="213">
        <v>30159.588983006764</v>
      </c>
      <c r="D19" s="213">
        <v>33853.216693391565</v>
      </c>
      <c r="E19" s="213">
        <v>62565.88568579365</v>
      </c>
      <c r="F19" s="213">
        <v>106518.27564376671</v>
      </c>
      <c r="G19" s="213">
        <v>307239.96593610244</v>
      </c>
    </row>
    <row r="20" spans="2:7" ht="12.75">
      <c r="B20" s="141"/>
      <c r="C20" s="141"/>
      <c r="D20" s="141"/>
      <c r="E20" s="141"/>
      <c r="F20" s="141"/>
      <c r="G20" s="141"/>
    </row>
    <row r="21" spans="2:7" ht="12.75">
      <c r="B21" s="398" t="s">
        <v>100</v>
      </c>
      <c r="C21" s="398"/>
      <c r="D21" s="398"/>
      <c r="E21" s="398"/>
      <c r="F21" s="398"/>
      <c r="G21" s="398"/>
    </row>
    <row r="22" spans="1:8" ht="12.75">
      <c r="A22" s="82" t="s">
        <v>71</v>
      </c>
      <c r="B22" s="211">
        <v>0.2148790090315839</v>
      </c>
      <c r="C22" s="211">
        <v>0.2784810126582279</v>
      </c>
      <c r="D22" s="211">
        <v>0.3884007029876971</v>
      </c>
      <c r="E22" s="211">
        <v>0.3593466424682398</v>
      </c>
      <c r="F22" s="211">
        <v>0.2951127819548874</v>
      </c>
      <c r="G22" s="257">
        <v>0.297477593809232</v>
      </c>
      <c r="H22" s="257"/>
    </row>
    <row r="23" spans="1:8" ht="12.75">
      <c r="A23" s="82" t="s">
        <v>147</v>
      </c>
      <c r="B23" s="211">
        <v>0.05335323953653791</v>
      </c>
      <c r="C23" s="211">
        <v>0.07594936708860751</v>
      </c>
      <c r="D23" s="211">
        <v>0.0738137082601054</v>
      </c>
      <c r="E23" s="211">
        <v>0.04900181488203256</v>
      </c>
      <c r="F23" s="211">
        <v>0.0827067669172931</v>
      </c>
      <c r="G23" s="257">
        <v>0.0671163545375362</v>
      </c>
      <c r="H23" s="257"/>
    </row>
    <row r="24" spans="1:8" ht="12.75">
      <c r="A24" s="82" t="s">
        <v>72</v>
      </c>
      <c r="B24" s="211">
        <v>0.004649970680233704</v>
      </c>
      <c r="C24" s="211">
        <v>0</v>
      </c>
      <c r="D24" s="211">
        <v>0.012302284710017578</v>
      </c>
      <c r="E24" s="211">
        <v>0.0036297640653357474</v>
      </c>
      <c r="F24" s="211">
        <v>0</v>
      </c>
      <c r="G24" s="257">
        <v>0.003216814849750171</v>
      </c>
      <c r="H24" s="257"/>
    </row>
    <row r="25" spans="1:8" ht="12.75">
      <c r="A25" s="82" t="s">
        <v>106</v>
      </c>
      <c r="B25" s="211">
        <v>0.323056024715911</v>
      </c>
      <c r="C25" s="211">
        <v>0.25738396624472576</v>
      </c>
      <c r="D25" s="211">
        <v>0.21089630931458747</v>
      </c>
      <c r="E25" s="211">
        <v>0.266787658802178</v>
      </c>
      <c r="F25" s="211">
        <v>0.2894736842105265</v>
      </c>
      <c r="G25" s="257">
        <v>0.2811499447113743</v>
      </c>
      <c r="H25" s="257"/>
    </row>
    <row r="26" spans="1:8" ht="12.75">
      <c r="A26" s="82" t="s">
        <v>107</v>
      </c>
      <c r="B26" s="211">
        <v>0.004649970680233704</v>
      </c>
      <c r="C26" s="211">
        <v>0</v>
      </c>
      <c r="D26" s="211">
        <v>0.001757469244288225</v>
      </c>
      <c r="E26" s="211">
        <v>0</v>
      </c>
      <c r="F26" s="211">
        <v>0.003759398496240597</v>
      </c>
      <c r="G26" s="257">
        <v>0.0026191364823068128</v>
      </c>
      <c r="H26" s="257"/>
    </row>
    <row r="27" spans="1:8" ht="12.75">
      <c r="A27" s="85" t="s">
        <v>73</v>
      </c>
      <c r="B27" s="211">
        <v>0.23298871288210204</v>
      </c>
      <c r="C27" s="211">
        <v>0.23206751054852323</v>
      </c>
      <c r="D27" s="211">
        <v>0.15641476274165214</v>
      </c>
      <c r="E27" s="211">
        <v>0.21778584392014524</v>
      </c>
      <c r="F27" s="211">
        <v>0.23872180451127828</v>
      </c>
      <c r="G27" s="257">
        <v>0.22335272841951137</v>
      </c>
      <c r="H27" s="257"/>
    </row>
    <row r="28" spans="1:8" ht="12.75">
      <c r="A28" s="82" t="s">
        <v>108</v>
      </c>
      <c r="B28" s="211">
        <v>0.05041665203985442</v>
      </c>
      <c r="C28" s="211">
        <v>0.11814345991561176</v>
      </c>
      <c r="D28" s="211">
        <v>0.040421792618629174</v>
      </c>
      <c r="E28" s="211">
        <v>0.03811252268602533</v>
      </c>
      <c r="F28" s="211">
        <v>0.048872180451127754</v>
      </c>
      <c r="G28" s="257">
        <v>0.05292258040592676</v>
      </c>
      <c r="H28" s="257"/>
    </row>
    <row r="29" spans="1:8" ht="12.75">
      <c r="A29" s="85" t="s">
        <v>74</v>
      </c>
      <c r="B29" s="211">
        <v>0.013949912040701111</v>
      </c>
      <c r="C29" s="211">
        <v>0.004219409282700418</v>
      </c>
      <c r="D29" s="211">
        <v>0.001757469244288225</v>
      </c>
      <c r="E29" s="211">
        <v>0.007259528130671495</v>
      </c>
      <c r="F29" s="211">
        <v>0.003759398496240597</v>
      </c>
      <c r="G29" s="257">
        <v>0.006755902984479884</v>
      </c>
      <c r="H29" s="257"/>
    </row>
    <row r="30" spans="1:8" ht="12.75">
      <c r="A30" s="85" t="s">
        <v>75</v>
      </c>
      <c r="B30" s="211">
        <v>0.09275656703237471</v>
      </c>
      <c r="C30" s="211">
        <v>0.03375527426160334</v>
      </c>
      <c r="D30" s="211">
        <v>0.10369068541300519</v>
      </c>
      <c r="E30" s="211">
        <v>0.04537205081669682</v>
      </c>
      <c r="F30" s="211">
        <v>0.028195488721804485</v>
      </c>
      <c r="G30" s="257">
        <v>0.05613734470420753</v>
      </c>
      <c r="H30" s="257"/>
    </row>
    <row r="31" spans="1:8" ht="12.75">
      <c r="A31" s="85" t="s">
        <v>76</v>
      </c>
      <c r="B31" s="211">
        <v>0.009299941360467408</v>
      </c>
      <c r="C31" s="211">
        <v>0</v>
      </c>
      <c r="D31" s="211">
        <v>0.010544815465729352</v>
      </c>
      <c r="E31" s="211">
        <v>0.012704174228675116</v>
      </c>
      <c r="F31" s="211">
        <v>0.009398496240601493</v>
      </c>
      <c r="G31" s="257">
        <v>0.009251599095675089</v>
      </c>
      <c r="H31" s="257"/>
    </row>
    <row r="32" spans="1:8" ht="12.75">
      <c r="A32" s="367" t="s">
        <v>204</v>
      </c>
      <c r="B32" s="257">
        <v>0.9999999999999999</v>
      </c>
      <c r="C32" s="257">
        <v>0.9999999999999999</v>
      </c>
      <c r="D32" s="257">
        <v>0.9999999999999999</v>
      </c>
      <c r="E32" s="257">
        <v>1</v>
      </c>
      <c r="F32" s="257">
        <v>1.0000000000000002</v>
      </c>
      <c r="G32" s="257">
        <v>1.0000000000000002</v>
      </c>
      <c r="H32" s="257"/>
    </row>
    <row r="33" spans="2:8" ht="12.75">
      <c r="B33" s="68"/>
      <c r="C33" s="68"/>
      <c r="D33" s="68"/>
      <c r="E33" s="61"/>
      <c r="F33" s="61"/>
      <c r="G33" s="61"/>
      <c r="H33" s="257"/>
    </row>
    <row r="34" spans="2:7" ht="12.75">
      <c r="B34" s="398" t="s">
        <v>212</v>
      </c>
      <c r="C34" s="398"/>
      <c r="D34" s="398"/>
      <c r="E34" s="398"/>
      <c r="F34" s="398"/>
      <c r="G34" s="398"/>
    </row>
    <row r="35" spans="1:8" ht="12.75">
      <c r="A35" s="82" t="s">
        <v>71</v>
      </c>
      <c r="B35" s="211">
        <f>B9/$B$6</f>
        <v>0.2321509292629724</v>
      </c>
      <c r="C35" s="211">
        <f>C9/$C$6</f>
        <v>0.28695652173913033</v>
      </c>
      <c r="D35" s="211">
        <f>D9/$D$6</f>
        <v>0.424184261036464</v>
      </c>
      <c r="E35" s="211">
        <f>E9/$E$6</f>
        <v>0.38823529411765223</v>
      </c>
      <c r="F35" s="211">
        <f>F9/$F$6</f>
        <v>0.30724070450098206</v>
      </c>
      <c r="G35" s="211">
        <f>G9/$G$6</f>
        <v>0.3161246797281374</v>
      </c>
      <c r="H35" s="257"/>
    </row>
    <row r="36" spans="1:8" ht="12.75">
      <c r="A36" s="82" t="s">
        <v>147</v>
      </c>
      <c r="B36" s="211">
        <f aca="true" t="shared" si="0" ref="B36:B44">B10/$B$6</f>
        <v>0.057641759394826145</v>
      </c>
      <c r="C36" s="211">
        <f aca="true" t="shared" si="1" ref="C36:C44">C10/$C$6</f>
        <v>0.07826086956521727</v>
      </c>
      <c r="D36" s="211">
        <f aca="true" t="shared" si="2" ref="D36:D44">D10/$D$6</f>
        <v>0.08061420345489369</v>
      </c>
      <c r="E36" s="211">
        <f aca="true" t="shared" si="3" ref="E36:E44">E10/$E$6</f>
        <v>0.0529411764705888</v>
      </c>
      <c r="F36" s="211">
        <f aca="true" t="shared" si="4" ref="F36:F44">F10/$F$6</f>
        <v>0.08610567514677185</v>
      </c>
      <c r="G36" s="211">
        <f aca="true" t="shared" si="5" ref="G36:G44">G10/$G$6</f>
        <v>0.07132347620205971</v>
      </c>
      <c r="H36" s="257"/>
    </row>
    <row r="37" spans="1:8" ht="12.75">
      <c r="A37" s="82" t="s">
        <v>72</v>
      </c>
      <c r="B37" s="211">
        <f t="shared" si="0"/>
        <v>0.005023734143818399</v>
      </c>
      <c r="C37" s="211">
        <f t="shared" si="1"/>
        <v>0</v>
      </c>
      <c r="D37" s="211">
        <f t="shared" si="2"/>
        <v>0.013435700575815628</v>
      </c>
      <c r="E37" s="211">
        <f t="shared" si="3"/>
        <v>0.003921568627451025</v>
      </c>
      <c r="F37" s="211">
        <f t="shared" si="4"/>
        <v>0</v>
      </c>
      <c r="G37" s="211">
        <f t="shared" si="5"/>
        <v>0.003418457676426283</v>
      </c>
      <c r="H37" s="257"/>
    </row>
    <row r="38" spans="1:8" ht="12.75">
      <c r="A38" s="82" t="s">
        <v>106</v>
      </c>
      <c r="B38" s="211">
        <f t="shared" si="0"/>
        <v>0.3490231860236148</v>
      </c>
      <c r="C38" s="211">
        <f t="shared" si="1"/>
        <v>0.26521739130434774</v>
      </c>
      <c r="D38" s="211">
        <f t="shared" si="2"/>
        <v>0.2303262955854112</v>
      </c>
      <c r="E38" s="211">
        <f t="shared" si="3"/>
        <v>0.28823529411765086</v>
      </c>
      <c r="F38" s="211">
        <f t="shared" si="4"/>
        <v>0.30136986301370217</v>
      </c>
      <c r="G38" s="211">
        <f t="shared" si="5"/>
        <v>0.2987735482507067</v>
      </c>
      <c r="H38" s="257"/>
    </row>
    <row r="39" spans="1:8" ht="12.75">
      <c r="A39" s="82" t="s">
        <v>107</v>
      </c>
      <c r="B39" s="211">
        <f t="shared" si="0"/>
        <v>0.005023734143818399</v>
      </c>
      <c r="C39" s="211">
        <f t="shared" si="1"/>
        <v>0</v>
      </c>
      <c r="D39" s="211">
        <f t="shared" si="2"/>
        <v>0.0019193857965450892</v>
      </c>
      <c r="E39" s="211">
        <f t="shared" si="3"/>
        <v>0</v>
      </c>
      <c r="F39" s="211">
        <f t="shared" si="4"/>
        <v>0.003913894324853268</v>
      </c>
      <c r="G39" s="211">
        <f t="shared" si="5"/>
        <v>0.0027833144373370475</v>
      </c>
      <c r="H39" s="257"/>
    </row>
    <row r="40" spans="1:8" ht="12.75">
      <c r="A40" s="85" t="s">
        <v>73</v>
      </c>
      <c r="B40" s="211">
        <f t="shared" si="0"/>
        <v>0.25171628651458305</v>
      </c>
      <c r="C40" s="211">
        <f t="shared" si="1"/>
        <v>0.2391304347826086</v>
      </c>
      <c r="D40" s="211">
        <f t="shared" si="2"/>
        <v>0.17082533589251306</v>
      </c>
      <c r="E40" s="211">
        <f t="shared" si="3"/>
        <v>0.23529411764706187</v>
      </c>
      <c r="F40" s="211">
        <f t="shared" si="4"/>
        <v>0.24853228962818288</v>
      </c>
      <c r="G40" s="211">
        <f t="shared" si="5"/>
        <v>0.23735337116953784</v>
      </c>
      <c r="H40" s="257"/>
    </row>
    <row r="41" spans="1:8" ht="12.75">
      <c r="A41" s="82" t="s">
        <v>108</v>
      </c>
      <c r="B41" s="211">
        <f t="shared" si="0"/>
        <v>0.054469129740168286</v>
      </c>
      <c r="C41" s="211">
        <f t="shared" si="1"/>
        <v>0.1217391304347825</v>
      </c>
      <c r="D41" s="211">
        <f t="shared" si="2"/>
        <v>0.04414587332053705</v>
      </c>
      <c r="E41" s="211">
        <f t="shared" si="3"/>
        <v>0.04117647058823574</v>
      </c>
      <c r="F41" s="211">
        <f t="shared" si="4"/>
        <v>0.05088062622309247</v>
      </c>
      <c r="G41" s="211">
        <f t="shared" si="5"/>
        <v>0.056239979512335905</v>
      </c>
      <c r="H41" s="257"/>
    </row>
    <row r="42" spans="1:8" ht="12.75">
      <c r="A42" s="85" t="s">
        <v>74</v>
      </c>
      <c r="B42" s="211">
        <f t="shared" si="0"/>
        <v>0.015071202431455197</v>
      </c>
      <c r="C42" s="211">
        <f t="shared" si="1"/>
        <v>0.004347826086956516</v>
      </c>
      <c r="D42" s="211">
        <f t="shared" si="2"/>
        <v>0.0019193857965450892</v>
      </c>
      <c r="E42" s="211">
        <f t="shared" si="3"/>
        <v>0.00784313725490205</v>
      </c>
      <c r="F42" s="211">
        <f t="shared" si="4"/>
        <v>0.003913894324853268</v>
      </c>
      <c r="G42" s="211">
        <f t="shared" si="5"/>
        <v>0.007179390016892055</v>
      </c>
      <c r="H42" s="257"/>
    </row>
    <row r="43" spans="1:8" ht="12.75">
      <c r="A43" s="85" t="s">
        <v>75</v>
      </c>
      <c r="B43" s="211">
        <f t="shared" si="0"/>
        <v>0.10021231635819709</v>
      </c>
      <c r="C43" s="211">
        <f t="shared" si="1"/>
        <v>0.03478260869565212</v>
      </c>
      <c r="D43" s="211">
        <f t="shared" si="2"/>
        <v>0.11324376199616017</v>
      </c>
      <c r="E43" s="211">
        <f t="shared" si="3"/>
        <v>0.049019607843137775</v>
      </c>
      <c r="F43" s="211">
        <f t="shared" si="4"/>
        <v>0.029354207436399517</v>
      </c>
      <c r="G43" s="211">
        <f t="shared" si="5"/>
        <v>0.05965625810052153</v>
      </c>
      <c r="H43" s="257"/>
    </row>
    <row r="44" spans="1:8" ht="12.75">
      <c r="A44" s="126" t="s">
        <v>76</v>
      </c>
      <c r="B44" s="231">
        <f t="shared" si="0"/>
        <v>0.010047468287636798</v>
      </c>
      <c r="C44" s="231">
        <f t="shared" si="1"/>
        <v>0</v>
      </c>
      <c r="D44" s="231">
        <f t="shared" si="2"/>
        <v>0.011516314779270538</v>
      </c>
      <c r="E44" s="231">
        <f t="shared" si="3"/>
        <v>0.013725490196078586</v>
      </c>
      <c r="F44" s="231">
        <f t="shared" si="4"/>
        <v>0.009784735812133169</v>
      </c>
      <c r="G44" s="231">
        <f t="shared" si="5"/>
        <v>0.009831526346716897</v>
      </c>
      <c r="H44" s="257"/>
    </row>
    <row r="45" ht="12.75">
      <c r="A45" s="15" t="s">
        <v>101</v>
      </c>
    </row>
    <row r="46" ht="12.75">
      <c r="A46" s="15" t="s">
        <v>67</v>
      </c>
    </row>
    <row r="47" spans="1:20" s="20" customFormat="1" ht="11.25">
      <c r="A47" s="15" t="s">
        <v>169</v>
      </c>
      <c r="B47" s="31"/>
      <c r="C47" s="31"/>
      <c r="D47" s="31"/>
      <c r="E47" s="16"/>
      <c r="F47" s="16"/>
      <c r="G47" s="16"/>
      <c r="H47" s="16"/>
      <c r="I47" s="18"/>
      <c r="J47" s="18"/>
      <c r="K47" s="18"/>
      <c r="L47" s="18"/>
      <c r="M47" s="43"/>
      <c r="N47" s="19"/>
      <c r="O47" s="16"/>
      <c r="P47" s="16"/>
      <c r="Q47" s="16"/>
      <c r="R47" s="16"/>
      <c r="S47" s="18"/>
      <c r="T47" s="43"/>
    </row>
    <row r="48" s="84" customFormat="1" ht="12.75">
      <c r="A48" s="15" t="s">
        <v>162</v>
      </c>
    </row>
    <row r="49" s="84" customFormat="1" ht="12.75">
      <c r="A49" s="15" t="s">
        <v>161</v>
      </c>
    </row>
    <row r="50" s="84" customFormat="1" ht="12.75">
      <c r="A50" s="15" t="s">
        <v>167</v>
      </c>
    </row>
    <row r="51" s="84" customFormat="1" ht="12.75">
      <c r="A51" s="15" t="s">
        <v>168</v>
      </c>
    </row>
    <row r="52" spans="2:11" s="2" customFormat="1" ht="12">
      <c r="B52" s="3"/>
      <c r="C52" s="3"/>
      <c r="E52" s="4"/>
      <c r="F52" s="5"/>
      <c r="G52" s="5"/>
      <c r="H52" s="6"/>
      <c r="I52" s="7"/>
      <c r="J52" s="8"/>
      <c r="K52" s="8"/>
    </row>
    <row r="53" spans="2:7" ht="12.75">
      <c r="B53" s="211"/>
      <c r="C53" s="211"/>
      <c r="D53" s="211"/>
      <c r="E53" s="211"/>
      <c r="F53" s="211"/>
      <c r="G53" s="257"/>
    </row>
    <row r="54" spans="2:7" ht="12.75">
      <c r="B54" s="211"/>
      <c r="C54" s="211"/>
      <c r="D54" s="211"/>
      <c r="E54" s="211"/>
      <c r="F54" s="211"/>
      <c r="G54" s="257"/>
    </row>
    <row r="55" spans="2:7" ht="12.75">
      <c r="B55" s="211"/>
      <c r="C55" s="211"/>
      <c r="D55" s="211"/>
      <c r="E55" s="211"/>
      <c r="F55" s="211"/>
      <c r="G55" s="257"/>
    </row>
    <row r="56" spans="2:7" ht="12.75">
      <c r="B56" s="211"/>
      <c r="C56" s="211"/>
      <c r="D56" s="211"/>
      <c r="E56" s="211"/>
      <c r="F56" s="211"/>
      <c r="G56" s="257"/>
    </row>
    <row r="57" spans="2:7" ht="12.75">
      <c r="B57" s="211"/>
      <c r="C57" s="211"/>
      <c r="D57" s="211"/>
      <c r="E57" s="211"/>
      <c r="F57" s="211"/>
      <c r="G57" s="257"/>
    </row>
    <row r="58" spans="2:7" ht="12.75">
      <c r="B58" s="211"/>
      <c r="C58" s="211"/>
      <c r="D58" s="211"/>
      <c r="E58" s="211"/>
      <c r="F58" s="211"/>
      <c r="G58" s="257"/>
    </row>
    <row r="59" spans="2:7" ht="12.75">
      <c r="B59" s="211"/>
      <c r="C59" s="211"/>
      <c r="D59" s="211"/>
      <c r="E59" s="211"/>
      <c r="F59" s="211"/>
      <c r="G59" s="257"/>
    </row>
    <row r="60" spans="2:7" ht="12.75">
      <c r="B60" s="211"/>
      <c r="C60" s="211"/>
      <c r="D60" s="211"/>
      <c r="E60" s="211"/>
      <c r="F60" s="211"/>
      <c r="G60" s="257"/>
    </row>
    <row r="61" spans="1:7" ht="12.75">
      <c r="A61" s="61"/>
      <c r="B61" s="211"/>
      <c r="C61" s="211"/>
      <c r="D61" s="211"/>
      <c r="E61" s="211"/>
      <c r="F61" s="211"/>
      <c r="G61" s="257"/>
    </row>
    <row r="62" spans="1:7" ht="12.75">
      <c r="A62" s="61"/>
      <c r="B62" s="211"/>
      <c r="C62" s="211"/>
      <c r="D62" s="211"/>
      <c r="E62" s="211"/>
      <c r="F62" s="211"/>
      <c r="G62" s="257"/>
    </row>
  </sheetData>
  <sheetProtection selectLockedCells="1" selectUnlockedCells="1"/>
  <mergeCells count="4">
    <mergeCell ref="B21:G21"/>
    <mergeCell ref="B34:G34"/>
    <mergeCell ref="B8:G8"/>
    <mergeCell ref="A2:G2"/>
  </mergeCells>
  <printOptions horizontalCentered="1"/>
  <pageMargins left="0" right="0" top="0.5905511811023623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Z20"/>
  <sheetViews>
    <sheetView zoomScalePageLayoutView="0" workbookViewId="0" topLeftCell="A1">
      <selection activeCell="Q6" sqref="Q6"/>
    </sheetView>
  </sheetViews>
  <sheetFormatPr defaultColWidth="9.421875" defaultRowHeight="12.75"/>
  <cols>
    <col min="1" max="1" width="25.57421875" style="77" customWidth="1"/>
    <col min="2" max="2" width="11.7109375" style="36" customWidth="1"/>
    <col min="3" max="3" width="11.421875" style="36" bestFit="1" customWidth="1"/>
    <col min="4" max="4" width="12.8515625" style="36" bestFit="1" customWidth="1"/>
    <col min="5" max="5" width="0.5625" style="77" customWidth="1"/>
    <col min="6" max="11" width="9.00390625" style="77" customWidth="1"/>
    <col min="12" max="12" width="0.71875" style="77" customWidth="1"/>
    <col min="13" max="13" width="13.57421875" style="77" customWidth="1"/>
    <col min="14" max="14" width="8.57421875" style="61" customWidth="1"/>
    <col min="15" max="15" width="7.57421875" style="61" customWidth="1"/>
    <col min="16" max="16" width="8.57421875" style="61" customWidth="1"/>
    <col min="17" max="17" width="10.57421875" style="61" customWidth="1"/>
    <col min="18" max="18" width="6.57421875" style="61" customWidth="1"/>
    <col min="19" max="19" width="7.421875" style="61" customWidth="1"/>
    <col min="20" max="22" width="7.00390625" style="127" customWidth="1"/>
    <col min="23" max="23" width="9.57421875" style="127" customWidth="1"/>
    <col min="24" max="24" width="8.421875" style="61" customWidth="1"/>
    <col min="25" max="26" width="9.421875" style="61" customWidth="1"/>
    <col min="27" max="16384" width="9.421875" style="77" customWidth="1"/>
  </cols>
  <sheetData>
    <row r="1" spans="1:26" s="2" customFormat="1" ht="13.5">
      <c r="A1" s="89" t="s">
        <v>154</v>
      </c>
      <c r="B1" s="3"/>
      <c r="D1" s="4"/>
      <c r="E1" s="5"/>
      <c r="F1" s="5"/>
      <c r="G1" s="6"/>
      <c r="H1" s="7"/>
      <c r="I1" s="8"/>
      <c r="J1" s="8"/>
      <c r="L1" s="13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4" ht="19.5" customHeight="1">
      <c r="A2" s="382" t="s">
        <v>230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14" ht="6.75" customHeight="1">
      <c r="A3" s="88"/>
      <c r="B3" s="88"/>
      <c r="C3" s="88"/>
      <c r="D3" s="88"/>
      <c r="E3" s="88"/>
      <c r="F3" s="88"/>
      <c r="G3" s="88"/>
      <c r="H3" s="88"/>
      <c r="I3" s="82"/>
      <c r="J3" s="82"/>
      <c r="K3" s="82"/>
      <c r="L3" s="88"/>
      <c r="M3" s="88"/>
      <c r="N3" s="104"/>
    </row>
    <row r="4" spans="1:24" ht="18" customHeight="1">
      <c r="A4" s="399" t="s">
        <v>68</v>
      </c>
      <c r="B4" s="401" t="s">
        <v>215</v>
      </c>
      <c r="C4" s="401"/>
      <c r="D4" s="401"/>
      <c r="E4" s="61"/>
      <c r="F4" s="401" t="s">
        <v>216</v>
      </c>
      <c r="G4" s="401"/>
      <c r="H4" s="401"/>
      <c r="I4" s="401"/>
      <c r="J4" s="401"/>
      <c r="K4" s="401"/>
      <c r="L4" s="376"/>
      <c r="M4" s="403" t="s">
        <v>124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36" customHeight="1">
      <c r="A5" s="399"/>
      <c r="B5" s="401" t="s">
        <v>98</v>
      </c>
      <c r="C5" s="401"/>
      <c r="D5" s="401"/>
      <c r="E5" s="80"/>
      <c r="F5" s="79" t="s">
        <v>39</v>
      </c>
      <c r="G5" s="79" t="s">
        <v>40</v>
      </c>
      <c r="H5" s="79" t="s">
        <v>1</v>
      </c>
      <c r="I5" s="79" t="s">
        <v>39</v>
      </c>
      <c r="J5" s="79" t="s">
        <v>40</v>
      </c>
      <c r="K5" s="79" t="s">
        <v>1</v>
      </c>
      <c r="L5" s="61"/>
      <c r="M5" s="404"/>
      <c r="N5" s="121"/>
      <c r="O5" s="121"/>
      <c r="P5" s="121"/>
      <c r="Q5" s="110"/>
      <c r="R5" s="121"/>
      <c r="S5" s="121"/>
      <c r="T5" s="121"/>
      <c r="U5" s="121"/>
      <c r="V5" s="121"/>
      <c r="W5" s="110"/>
      <c r="X5" s="121"/>
    </row>
    <row r="6" spans="1:24" s="61" customFormat="1" ht="50.25" customHeight="1">
      <c r="A6" s="400"/>
      <c r="B6" s="276" t="s">
        <v>99</v>
      </c>
      <c r="C6" s="277" t="s">
        <v>100</v>
      </c>
      <c r="D6" s="277" t="s">
        <v>212</v>
      </c>
      <c r="E6" s="278"/>
      <c r="F6" s="402" t="s">
        <v>69</v>
      </c>
      <c r="G6" s="402"/>
      <c r="H6" s="402"/>
      <c r="I6" s="402" t="s">
        <v>214</v>
      </c>
      <c r="J6" s="402"/>
      <c r="K6" s="402"/>
      <c r="L6" s="278"/>
      <c r="M6" s="405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ht="12.75" customHeight="1">
      <c r="A7" s="85" t="s">
        <v>71</v>
      </c>
      <c r="B7" s="158">
        <v>91397.0057887022</v>
      </c>
      <c r="C7" s="211">
        <v>0.2974775938092321</v>
      </c>
      <c r="D7" s="380">
        <v>0.31612463393263696</v>
      </c>
      <c r="E7" s="127"/>
      <c r="F7" s="158">
        <v>83648.84203565097</v>
      </c>
      <c r="G7" s="158">
        <v>7748.1637530512235</v>
      </c>
      <c r="H7" s="213">
        <v>91397.0057887022</v>
      </c>
      <c r="I7" s="381">
        <v>0.915225190517029</v>
      </c>
      <c r="J7" s="233">
        <v>0.08477480948297096</v>
      </c>
      <c r="K7" s="272">
        <v>1</v>
      </c>
      <c r="L7" s="127"/>
      <c r="M7" s="273">
        <v>47.89456701416985</v>
      </c>
      <c r="O7" s="257"/>
      <c r="R7" s="83"/>
      <c r="S7" s="122"/>
      <c r="T7" s="122"/>
      <c r="U7" s="122"/>
      <c r="V7" s="122"/>
      <c r="W7" s="122"/>
      <c r="X7" s="123"/>
    </row>
    <row r="8" spans="1:24" ht="12.75" customHeight="1">
      <c r="A8" s="85" t="s">
        <v>147</v>
      </c>
      <c r="B8" s="158">
        <v>20620.826481867996</v>
      </c>
      <c r="C8" s="211">
        <v>0.0671163545375362</v>
      </c>
      <c r="D8" s="211">
        <v>0.07132346586976206</v>
      </c>
      <c r="E8" s="127"/>
      <c r="F8" s="158">
        <v>12443.24212014598</v>
      </c>
      <c r="G8" s="158">
        <v>8177.584361722016</v>
      </c>
      <c r="H8" s="213">
        <v>20620.826481867996</v>
      </c>
      <c r="I8" s="301">
        <v>0.6034308145256636</v>
      </c>
      <c r="J8" s="301">
        <v>0.39656918547433634</v>
      </c>
      <c r="K8" s="302">
        <v>1</v>
      </c>
      <c r="L8" s="127"/>
      <c r="M8" s="273">
        <v>55.987804184998176</v>
      </c>
      <c r="O8" s="257"/>
      <c r="R8" s="83"/>
      <c r="S8" s="122"/>
      <c r="T8" s="122"/>
      <c r="U8" s="122"/>
      <c r="V8" s="122"/>
      <c r="W8" s="122"/>
      <c r="X8" s="123"/>
    </row>
    <row r="9" spans="1:26" s="84" customFormat="1" ht="12.75">
      <c r="A9" s="85" t="s">
        <v>72</v>
      </c>
      <c r="B9" s="158">
        <v>988.334084859991</v>
      </c>
      <c r="C9" s="211">
        <v>0.003216814849750171</v>
      </c>
      <c r="D9" s="211">
        <v>0.003418457181210344</v>
      </c>
      <c r="E9" s="127"/>
      <c r="F9" s="158" t="s">
        <v>125</v>
      </c>
      <c r="G9" s="158" t="s">
        <v>125</v>
      </c>
      <c r="H9" s="158" t="s">
        <v>125</v>
      </c>
      <c r="I9" s="158" t="s">
        <v>125</v>
      </c>
      <c r="J9" s="158" t="s">
        <v>125</v>
      </c>
      <c r="K9" s="158" t="s">
        <v>125</v>
      </c>
      <c r="L9" s="127"/>
      <c r="M9" s="158" t="s">
        <v>125</v>
      </c>
      <c r="N9" s="61"/>
      <c r="O9" s="257"/>
      <c r="P9" s="61"/>
      <c r="Q9" s="86"/>
      <c r="R9" s="83"/>
      <c r="S9" s="122"/>
      <c r="T9" s="122"/>
      <c r="U9" s="122"/>
      <c r="V9" s="122"/>
      <c r="W9" s="122"/>
      <c r="X9" s="123"/>
      <c r="Y9" s="86"/>
      <c r="Z9" s="86"/>
    </row>
    <row r="10" spans="1:26" s="84" customFormat="1" ht="12.75">
      <c r="A10" s="85" t="s">
        <v>106</v>
      </c>
      <c r="B10" s="158">
        <v>86380.49943605972</v>
      </c>
      <c r="C10" s="211">
        <v>0.2811499447113743</v>
      </c>
      <c r="D10" s="380">
        <v>0.2987735049687833</v>
      </c>
      <c r="E10" s="127"/>
      <c r="F10" s="158">
        <v>45865.34494549162</v>
      </c>
      <c r="G10" s="158">
        <v>40515.1544905681</v>
      </c>
      <c r="H10" s="213">
        <v>86380.49943605972</v>
      </c>
      <c r="I10" s="381">
        <v>0.5309687399925479</v>
      </c>
      <c r="J10" s="301">
        <v>0.46903126000745216</v>
      </c>
      <c r="K10" s="302">
        <v>1</v>
      </c>
      <c r="L10" s="127"/>
      <c r="M10" s="273">
        <v>43.103443065173174</v>
      </c>
      <c r="N10" s="61"/>
      <c r="O10" s="257"/>
      <c r="P10" s="61"/>
      <c r="Q10" s="86"/>
      <c r="R10" s="83"/>
      <c r="S10" s="122"/>
      <c r="T10" s="122"/>
      <c r="U10" s="122"/>
      <c r="V10" s="122"/>
      <c r="W10" s="122"/>
      <c r="X10" s="123"/>
      <c r="Y10" s="86"/>
      <c r="Z10" s="86"/>
    </row>
    <row r="11" spans="1:26" s="84" customFormat="1" ht="12.75">
      <c r="A11" s="85" t="s">
        <v>107</v>
      </c>
      <c r="B11" s="158">
        <v>804.7034036059483</v>
      </c>
      <c r="C11" s="211">
        <v>0.0026191364823068128</v>
      </c>
      <c r="D11" s="211">
        <v>0.002783314034131332</v>
      </c>
      <c r="E11" s="127"/>
      <c r="F11" s="158" t="s">
        <v>125</v>
      </c>
      <c r="G11" s="158" t="s">
        <v>125</v>
      </c>
      <c r="H11" s="158" t="s">
        <v>125</v>
      </c>
      <c r="I11" s="158" t="s">
        <v>125</v>
      </c>
      <c r="J11" s="158" t="s">
        <v>125</v>
      </c>
      <c r="K11" s="158" t="s">
        <v>125</v>
      </c>
      <c r="L11" s="127"/>
      <c r="M11" s="158" t="s">
        <v>125</v>
      </c>
      <c r="N11" s="61"/>
      <c r="O11" s="257"/>
      <c r="P11" s="61"/>
      <c r="Q11" s="86"/>
      <c r="R11" s="83"/>
      <c r="S11" s="122"/>
      <c r="T11" s="122"/>
      <c r="U11" s="122"/>
      <c r="V11" s="122"/>
      <c r="W11" s="122"/>
      <c r="X11" s="123"/>
      <c r="Y11" s="86"/>
      <c r="Z11" s="86"/>
    </row>
    <row r="12" spans="1:26" s="84" customFormat="1" ht="12.75" customHeight="1">
      <c r="A12" s="85" t="s">
        <v>73</v>
      </c>
      <c r="B12" s="158">
        <v>68622.88467134621</v>
      </c>
      <c r="C12" s="211">
        <v>0.22335272841951137</v>
      </c>
      <c r="D12" s="380">
        <v>0.2373533367852676</v>
      </c>
      <c r="E12" s="127"/>
      <c r="F12" s="158">
        <v>61560.76239722271</v>
      </c>
      <c r="G12" s="158">
        <v>7062.122274123503</v>
      </c>
      <c r="H12" s="213">
        <v>68622.88467134621</v>
      </c>
      <c r="I12" s="381">
        <v>0.8970879421938331</v>
      </c>
      <c r="J12" s="301">
        <v>0.10291205780616686</v>
      </c>
      <c r="K12" s="302">
        <v>1</v>
      </c>
      <c r="L12" s="127"/>
      <c r="M12" s="273">
        <v>43.49690315814752</v>
      </c>
      <c r="N12" s="61"/>
      <c r="O12" s="257"/>
      <c r="P12" s="61"/>
      <c r="Q12" s="86"/>
      <c r="R12" s="83"/>
      <c r="S12" s="122"/>
      <c r="T12" s="122"/>
      <c r="U12" s="122"/>
      <c r="V12" s="122"/>
      <c r="W12" s="122"/>
      <c r="X12" s="123"/>
      <c r="Y12" s="86"/>
      <c r="Z12" s="86"/>
    </row>
    <row r="13" spans="1:26" s="84" customFormat="1" ht="12.75">
      <c r="A13" s="85" t="s">
        <v>108</v>
      </c>
      <c r="B13" s="158">
        <v>16259.93180116758</v>
      </c>
      <c r="C13" s="211">
        <v>0.05292258040592676</v>
      </c>
      <c r="D13" s="211">
        <v>0.05623997136511371</v>
      </c>
      <c r="E13" s="127"/>
      <c r="F13" s="158">
        <v>12789.678870068501</v>
      </c>
      <c r="G13" s="158">
        <v>3470.2529310990794</v>
      </c>
      <c r="H13" s="213">
        <v>16259.93180116758</v>
      </c>
      <c r="I13" s="301">
        <v>0.7865764153543442</v>
      </c>
      <c r="J13" s="301">
        <v>0.21342358464565578</v>
      </c>
      <c r="K13" s="302">
        <v>1</v>
      </c>
      <c r="L13" s="127"/>
      <c r="M13" s="273">
        <v>48.27035960656389</v>
      </c>
      <c r="N13" s="61"/>
      <c r="O13" s="257"/>
      <c r="P13" s="61"/>
      <c r="Q13" s="86"/>
      <c r="R13" s="83"/>
      <c r="S13" s="122"/>
      <c r="T13" s="122"/>
      <c r="U13" s="122"/>
      <c r="V13" s="122"/>
      <c r="W13" s="122"/>
      <c r="X13" s="123"/>
      <c r="Y13" s="86"/>
      <c r="Z13" s="86"/>
    </row>
    <row r="14" spans="1:24" ht="12.75" customHeight="1">
      <c r="A14" s="85" t="s">
        <v>74</v>
      </c>
      <c r="B14" s="158">
        <v>2075.6834028192125</v>
      </c>
      <c r="C14" s="211">
        <v>0.006755902984479884</v>
      </c>
      <c r="D14" s="211">
        <v>0.007179388976847479</v>
      </c>
      <c r="E14" s="127"/>
      <c r="F14" s="158" t="s">
        <v>125</v>
      </c>
      <c r="G14" s="158" t="s">
        <v>125</v>
      </c>
      <c r="H14" s="158" t="s">
        <v>125</v>
      </c>
      <c r="I14" s="158" t="s">
        <v>125</v>
      </c>
      <c r="J14" s="158" t="s">
        <v>125</v>
      </c>
      <c r="K14" s="158" t="s">
        <v>125</v>
      </c>
      <c r="L14" s="127"/>
      <c r="M14" s="158" t="s">
        <v>125</v>
      </c>
      <c r="O14" s="257"/>
      <c r="R14" s="83"/>
      <c r="S14" s="122"/>
      <c r="T14" s="122"/>
      <c r="U14" s="122"/>
      <c r="V14" s="122"/>
      <c r="W14" s="122"/>
      <c r="X14" s="123"/>
    </row>
    <row r="15" spans="1:24" ht="12.75" customHeight="1">
      <c r="A15" s="85" t="s">
        <v>75</v>
      </c>
      <c r="B15" s="158">
        <v>17247.635874663963</v>
      </c>
      <c r="C15" s="211">
        <v>0.05613734470420753</v>
      </c>
      <c r="D15" s="211">
        <v>0.05965624945839907</v>
      </c>
      <c r="E15" s="127"/>
      <c r="F15" s="158">
        <v>7736.020059172541</v>
      </c>
      <c r="G15" s="158">
        <v>9511.615815491423</v>
      </c>
      <c r="H15" s="213">
        <v>17247.635874663963</v>
      </c>
      <c r="I15" s="301">
        <v>0.4485264018436534</v>
      </c>
      <c r="J15" s="301">
        <v>0.5514735981563467</v>
      </c>
      <c r="K15" s="302">
        <v>1</v>
      </c>
      <c r="L15" s="127"/>
      <c r="M15" s="273">
        <v>63.34369227379386</v>
      </c>
      <c r="O15" s="257"/>
      <c r="R15" s="83"/>
      <c r="S15" s="122"/>
      <c r="T15" s="122"/>
      <c r="U15" s="122"/>
      <c r="V15" s="122"/>
      <c r="W15" s="122"/>
      <c r="X15" s="123"/>
    </row>
    <row r="16" spans="1:24" ht="12.75" customHeight="1">
      <c r="A16" s="85" t="s">
        <v>76</v>
      </c>
      <c r="B16" s="158">
        <v>2842.46099100969</v>
      </c>
      <c r="C16" s="211">
        <v>0.009251599095675089</v>
      </c>
      <c r="D16" s="211">
        <v>0.009831524922469762</v>
      </c>
      <c r="E16" s="127"/>
      <c r="F16" s="158" t="s">
        <v>125</v>
      </c>
      <c r="G16" s="158" t="s">
        <v>125</v>
      </c>
      <c r="H16" s="158" t="s">
        <v>125</v>
      </c>
      <c r="I16" s="158" t="s">
        <v>125</v>
      </c>
      <c r="J16" s="158" t="s">
        <v>125</v>
      </c>
      <c r="K16" s="158" t="s">
        <v>125</v>
      </c>
      <c r="L16" s="127"/>
      <c r="M16" s="158" t="s">
        <v>125</v>
      </c>
      <c r="O16" s="257"/>
      <c r="R16" s="83"/>
      <c r="S16" s="122"/>
      <c r="T16" s="122"/>
      <c r="U16" s="122"/>
      <c r="V16" s="122"/>
      <c r="W16" s="122"/>
      <c r="X16" s="123"/>
    </row>
    <row r="17" spans="1:24" ht="12.75" customHeight="1">
      <c r="A17" s="96" t="s">
        <v>213</v>
      </c>
      <c r="B17" s="153">
        <v>307239.96593610244</v>
      </c>
      <c r="C17" s="212">
        <v>1</v>
      </c>
      <c r="D17" s="274"/>
      <c r="E17" s="223"/>
      <c r="F17" s="153">
        <v>227546.11418670564</v>
      </c>
      <c r="G17" s="153">
        <v>79693.85174939688</v>
      </c>
      <c r="H17" s="153">
        <v>307239.96593610256</v>
      </c>
      <c r="I17" s="234">
        <v>0.7406136551715051</v>
      </c>
      <c r="J17" s="234">
        <v>0.25938634482849476</v>
      </c>
      <c r="K17" s="234">
        <v>1</v>
      </c>
      <c r="L17" s="223"/>
      <c r="M17" s="275">
        <v>47.15862984483171</v>
      </c>
      <c r="N17" s="83"/>
      <c r="O17" s="257"/>
      <c r="Q17" s="83"/>
      <c r="R17" s="74"/>
      <c r="S17" s="123"/>
      <c r="T17" s="123"/>
      <c r="U17" s="123"/>
      <c r="V17" s="123"/>
      <c r="W17" s="123"/>
      <c r="X17" s="123"/>
    </row>
    <row r="18" spans="1:26" s="20" customFormat="1" ht="11.25">
      <c r="A18" s="15" t="s">
        <v>101</v>
      </c>
      <c r="B18" s="31"/>
      <c r="C18" s="31"/>
      <c r="D18" s="31"/>
      <c r="E18" s="16"/>
      <c r="F18" s="16"/>
      <c r="G18" s="16"/>
      <c r="H18" s="16"/>
      <c r="I18" s="18"/>
      <c r="J18" s="18"/>
      <c r="K18" s="18"/>
      <c r="L18" s="19"/>
      <c r="M18" s="43"/>
      <c r="N18" s="19"/>
      <c r="O18" s="16"/>
      <c r="P18" s="16"/>
      <c r="Q18" s="16"/>
      <c r="R18" s="16"/>
      <c r="S18" s="18"/>
      <c r="T18" s="43"/>
      <c r="U18" s="16"/>
      <c r="V18" s="16"/>
      <c r="W18" s="16"/>
      <c r="X18" s="16"/>
      <c r="Y18" s="16"/>
      <c r="Z18" s="16"/>
    </row>
    <row r="19" spans="1:26" s="29" customFormat="1" ht="12">
      <c r="A19" s="15" t="s">
        <v>67</v>
      </c>
      <c r="B19" s="42"/>
      <c r="C19" s="8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3" ht="12.75">
      <c r="A20" s="279" t="s">
        <v>126</v>
      </c>
      <c r="C20" s="39"/>
    </row>
  </sheetData>
  <sheetProtection selectLockedCells="1" selectUnlockedCells="1"/>
  <mergeCells count="8">
    <mergeCell ref="A2:M2"/>
    <mergeCell ref="A4:A6"/>
    <mergeCell ref="B4:D4"/>
    <mergeCell ref="F4:K4"/>
    <mergeCell ref="B5:D5"/>
    <mergeCell ref="F6:H6"/>
    <mergeCell ref="I6:K6"/>
    <mergeCell ref="M4:M6"/>
  </mergeCells>
  <printOptions horizontalCentered="1"/>
  <pageMargins left="0" right="0" top="0.5905511811023623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T20"/>
  <sheetViews>
    <sheetView zoomScale="106" zoomScaleNormal="106" zoomScalePageLayoutView="0" workbookViewId="0" topLeftCell="A1">
      <selection activeCell="L22" sqref="L22"/>
    </sheetView>
  </sheetViews>
  <sheetFormatPr defaultColWidth="9.421875" defaultRowHeight="12.75"/>
  <cols>
    <col min="1" max="1" width="25.57421875" style="77" customWidth="1"/>
    <col min="2" max="2" width="8.8515625" style="36" customWidth="1"/>
    <col min="3" max="3" width="11.140625" style="36" bestFit="1" customWidth="1"/>
    <col min="4" max="4" width="12.8515625" style="36" bestFit="1" customWidth="1"/>
    <col min="5" max="5" width="0.42578125" style="77" customWidth="1"/>
    <col min="6" max="10" width="7.00390625" style="77" bestFit="1" customWidth="1"/>
    <col min="11" max="11" width="9.57421875" style="77" customWidth="1"/>
    <col min="12" max="12" width="9.28125" style="77" customWidth="1"/>
    <col min="13" max="13" width="0.42578125" style="77" customWidth="1"/>
    <col min="14" max="14" width="6.8515625" style="77" bestFit="1" customWidth="1"/>
    <col min="15" max="18" width="6.8515625" style="78" bestFit="1" customWidth="1"/>
    <col min="19" max="19" width="9.57421875" style="78" customWidth="1"/>
    <col min="20" max="20" width="7.28125" style="77" bestFit="1" customWidth="1"/>
    <col min="21" max="16384" width="9.421875" style="77" customWidth="1"/>
  </cols>
  <sheetData>
    <row r="1" spans="1:5" s="2" customFormat="1" ht="13.5">
      <c r="A1" s="89" t="s">
        <v>154</v>
      </c>
      <c r="B1" s="3"/>
      <c r="D1" s="4"/>
      <c r="E1" s="5"/>
    </row>
    <row r="2" spans="1:20" ht="19.5" customHeight="1">
      <c r="A2" s="382" t="s">
        <v>231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</row>
    <row r="3" spans="1:7" ht="6.75" customHeight="1">
      <c r="A3" s="88"/>
      <c r="B3" s="88"/>
      <c r="C3" s="88"/>
      <c r="D3" s="88"/>
      <c r="E3" s="88"/>
      <c r="F3" s="88"/>
      <c r="G3" s="88"/>
    </row>
    <row r="4" spans="1:20" ht="18" customHeight="1">
      <c r="A4" s="399" t="s">
        <v>68</v>
      </c>
      <c r="B4" s="401" t="s">
        <v>215</v>
      </c>
      <c r="C4" s="401"/>
      <c r="D4" s="401"/>
      <c r="E4" s="61"/>
      <c r="F4" s="401" t="s">
        <v>217</v>
      </c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</row>
    <row r="5" spans="1:20" ht="41.25" customHeight="1">
      <c r="A5" s="399"/>
      <c r="B5" s="401" t="s">
        <v>98</v>
      </c>
      <c r="C5" s="401"/>
      <c r="D5" s="401"/>
      <c r="E5" s="80"/>
      <c r="F5" s="81" t="s">
        <v>109</v>
      </c>
      <c r="G5" s="81" t="s">
        <v>110</v>
      </c>
      <c r="H5" s="81" t="s">
        <v>111</v>
      </c>
      <c r="I5" s="81" t="s">
        <v>112</v>
      </c>
      <c r="J5" s="55" t="s">
        <v>113</v>
      </c>
      <c r="K5" s="55" t="s">
        <v>97</v>
      </c>
      <c r="L5" s="81" t="s">
        <v>1</v>
      </c>
      <c r="M5" s="81"/>
      <c r="N5" s="81" t="s">
        <v>109</v>
      </c>
      <c r="O5" s="81" t="s">
        <v>110</v>
      </c>
      <c r="P5" s="81" t="s">
        <v>111</v>
      </c>
      <c r="Q5" s="81" t="s">
        <v>112</v>
      </c>
      <c r="R5" s="55" t="s">
        <v>113</v>
      </c>
      <c r="S5" s="55" t="s">
        <v>97</v>
      </c>
      <c r="T5" s="81" t="s">
        <v>1</v>
      </c>
    </row>
    <row r="6" spans="1:20" s="61" customFormat="1" ht="39.75" customHeight="1">
      <c r="A6" s="400"/>
      <c r="B6" s="276" t="s">
        <v>99</v>
      </c>
      <c r="C6" s="276" t="s">
        <v>100</v>
      </c>
      <c r="D6" s="276" t="s">
        <v>212</v>
      </c>
      <c r="E6" s="278"/>
      <c r="F6" s="402" t="s">
        <v>69</v>
      </c>
      <c r="G6" s="402"/>
      <c r="H6" s="402"/>
      <c r="I6" s="402"/>
      <c r="J6" s="402"/>
      <c r="K6" s="402"/>
      <c r="L6" s="402"/>
      <c r="M6" s="372"/>
      <c r="N6" s="402" t="s">
        <v>214</v>
      </c>
      <c r="O6" s="402"/>
      <c r="P6" s="402"/>
      <c r="Q6" s="402"/>
      <c r="R6" s="402"/>
      <c r="S6" s="402"/>
      <c r="T6" s="402"/>
    </row>
    <row r="7" spans="1:20" ht="12.75" customHeight="1">
      <c r="A7" s="85" t="s">
        <v>71</v>
      </c>
      <c r="B7" s="158">
        <v>91397.0057887022</v>
      </c>
      <c r="C7" s="211">
        <v>0.2974775938092321</v>
      </c>
      <c r="D7" s="211">
        <v>0.31612463393263696</v>
      </c>
      <c r="E7" s="127"/>
      <c r="F7" s="369">
        <v>200</v>
      </c>
      <c r="G7" s="369">
        <v>427</v>
      </c>
      <c r="H7" s="369">
        <v>3308</v>
      </c>
      <c r="I7" s="369">
        <v>19779</v>
      </c>
      <c r="J7" s="369">
        <v>20412</v>
      </c>
      <c r="K7" s="369">
        <v>47271</v>
      </c>
      <c r="L7" s="261">
        <v>91397</v>
      </c>
      <c r="M7" s="261"/>
      <c r="N7" s="303">
        <v>0.0021882556320229327</v>
      </c>
      <c r="O7" s="303">
        <v>0.004671925774368962</v>
      </c>
      <c r="P7" s="303">
        <v>0.03619374815365931</v>
      </c>
      <c r="Q7" s="303">
        <v>0.21640754072890794</v>
      </c>
      <c r="R7" s="303">
        <v>0.22333336980426052</v>
      </c>
      <c r="S7" s="303">
        <v>0.5172051599067803</v>
      </c>
      <c r="T7" s="304">
        <v>1</v>
      </c>
    </row>
    <row r="8" spans="1:20" ht="12.75" customHeight="1">
      <c r="A8" s="85" t="s">
        <v>147</v>
      </c>
      <c r="B8" s="158">
        <v>20620.826481867996</v>
      </c>
      <c r="C8" s="211">
        <v>0.0671163545375362</v>
      </c>
      <c r="D8" s="211">
        <v>0.07132346586976206</v>
      </c>
      <c r="E8" s="127"/>
      <c r="F8" s="369">
        <v>0</v>
      </c>
      <c r="G8" s="369">
        <v>200</v>
      </c>
      <c r="H8" s="369">
        <v>187</v>
      </c>
      <c r="I8" s="369">
        <v>1879</v>
      </c>
      <c r="J8" s="369">
        <v>11984</v>
      </c>
      <c r="K8" s="369">
        <v>6371</v>
      </c>
      <c r="L8" s="261">
        <v>20621</v>
      </c>
      <c r="M8" s="261"/>
      <c r="N8" s="303">
        <v>0</v>
      </c>
      <c r="O8" s="303">
        <v>0.009698850686193685</v>
      </c>
      <c r="P8" s="303">
        <v>0.009068425391591096</v>
      </c>
      <c r="Q8" s="303">
        <v>0.09112070219678968</v>
      </c>
      <c r="R8" s="303">
        <v>0.5811551331167256</v>
      </c>
      <c r="S8" s="303">
        <v>0.30895688860869985</v>
      </c>
      <c r="T8" s="304">
        <v>0.9999999999999999</v>
      </c>
    </row>
    <row r="9" spans="1:20" s="84" customFormat="1" ht="12.75">
      <c r="A9" s="85" t="s">
        <v>72</v>
      </c>
      <c r="B9" s="158">
        <v>988.334084859991</v>
      </c>
      <c r="C9" s="211">
        <v>0.003216814849750171</v>
      </c>
      <c r="D9" s="211">
        <v>0.003418457181210344</v>
      </c>
      <c r="E9" s="127"/>
      <c r="F9" s="292" t="s">
        <v>125</v>
      </c>
      <c r="G9" s="292" t="s">
        <v>125</v>
      </c>
      <c r="H9" s="292" t="s">
        <v>125</v>
      </c>
      <c r="I9" s="292" t="s">
        <v>125</v>
      </c>
      <c r="J9" s="292" t="s">
        <v>125</v>
      </c>
      <c r="K9" s="292" t="s">
        <v>125</v>
      </c>
      <c r="L9" s="292" t="s">
        <v>125</v>
      </c>
      <c r="M9" s="292"/>
      <c r="N9" s="254" t="s">
        <v>125</v>
      </c>
      <c r="O9" s="254" t="s">
        <v>125</v>
      </c>
      <c r="P9" s="254" t="s">
        <v>125</v>
      </c>
      <c r="Q9" s="254" t="s">
        <v>125</v>
      </c>
      <c r="R9" s="254" t="s">
        <v>125</v>
      </c>
      <c r="S9" s="254" t="s">
        <v>125</v>
      </c>
      <c r="T9" s="254" t="s">
        <v>125</v>
      </c>
    </row>
    <row r="10" spans="1:20" s="84" customFormat="1" ht="12.75">
      <c r="A10" s="85" t="s">
        <v>106</v>
      </c>
      <c r="B10" s="158">
        <v>86380.49943605972</v>
      </c>
      <c r="C10" s="211">
        <v>0.2811499447113743</v>
      </c>
      <c r="D10" s="211">
        <v>0.2987735049687833</v>
      </c>
      <c r="E10" s="127"/>
      <c r="F10" s="292">
        <v>0</v>
      </c>
      <c r="G10" s="292">
        <v>246</v>
      </c>
      <c r="H10" s="292">
        <v>2283</v>
      </c>
      <c r="I10" s="292">
        <v>20909</v>
      </c>
      <c r="J10" s="292">
        <v>29127</v>
      </c>
      <c r="K10" s="292">
        <v>33815</v>
      </c>
      <c r="L10" s="261">
        <v>86380</v>
      </c>
      <c r="M10" s="261"/>
      <c r="N10" s="303">
        <v>0</v>
      </c>
      <c r="O10" s="303">
        <v>0.002847881454040287</v>
      </c>
      <c r="P10" s="303">
        <v>0.02642972910395925</v>
      </c>
      <c r="Q10" s="303">
        <v>0.2420583468395462</v>
      </c>
      <c r="R10" s="303">
        <v>0.3371961102106969</v>
      </c>
      <c r="S10" s="303">
        <v>0.39146793239175737</v>
      </c>
      <c r="T10" s="304">
        <v>1</v>
      </c>
    </row>
    <row r="11" spans="1:20" s="84" customFormat="1" ht="12.75">
      <c r="A11" s="85" t="s">
        <v>107</v>
      </c>
      <c r="B11" s="158">
        <v>804.7034036059483</v>
      </c>
      <c r="C11" s="211">
        <v>0.0026191364823068128</v>
      </c>
      <c r="D11" s="211">
        <v>0.002783314034131332</v>
      </c>
      <c r="E11" s="127"/>
      <c r="F11" s="292" t="s">
        <v>125</v>
      </c>
      <c r="G11" s="292" t="s">
        <v>125</v>
      </c>
      <c r="H11" s="292" t="s">
        <v>125</v>
      </c>
      <c r="I11" s="292" t="s">
        <v>125</v>
      </c>
      <c r="J11" s="292" t="s">
        <v>125</v>
      </c>
      <c r="K11" s="292" t="s">
        <v>125</v>
      </c>
      <c r="L11" s="292" t="s">
        <v>125</v>
      </c>
      <c r="M11" s="292"/>
      <c r="N11" s="254" t="s">
        <v>125</v>
      </c>
      <c r="O11" s="254" t="s">
        <v>125</v>
      </c>
      <c r="P11" s="254" t="s">
        <v>125</v>
      </c>
      <c r="Q11" s="254" t="s">
        <v>125</v>
      </c>
      <c r="R11" s="254" t="s">
        <v>125</v>
      </c>
      <c r="S11" s="254" t="s">
        <v>125</v>
      </c>
      <c r="T11" s="254" t="s">
        <v>125</v>
      </c>
    </row>
    <row r="12" spans="1:20" s="84" customFormat="1" ht="12.75" customHeight="1">
      <c r="A12" s="85" t="s">
        <v>73</v>
      </c>
      <c r="B12" s="158">
        <v>68622.88467134621</v>
      </c>
      <c r="C12" s="211">
        <v>0.22335272841951137</v>
      </c>
      <c r="D12" s="211">
        <v>0.2373533367852676</v>
      </c>
      <c r="E12" s="127"/>
      <c r="F12" s="292">
        <v>127</v>
      </c>
      <c r="G12" s="292">
        <v>487</v>
      </c>
      <c r="H12" s="292">
        <v>2405</v>
      </c>
      <c r="I12" s="292">
        <v>7275</v>
      </c>
      <c r="J12" s="292">
        <v>14163</v>
      </c>
      <c r="K12" s="292">
        <v>44166</v>
      </c>
      <c r="L12" s="261">
        <v>68623</v>
      </c>
      <c r="M12" s="261"/>
      <c r="N12" s="303">
        <v>0.001850691459131778</v>
      </c>
      <c r="O12" s="303">
        <v>0.007096745988954141</v>
      </c>
      <c r="P12" s="303">
        <v>0.035046558733952175</v>
      </c>
      <c r="Q12" s="303">
        <v>0.10601401862349358</v>
      </c>
      <c r="R12" s="303">
        <v>0.20638852862742812</v>
      </c>
      <c r="S12" s="303">
        <v>0.6436034565670402</v>
      </c>
      <c r="T12" s="304">
        <v>1</v>
      </c>
    </row>
    <row r="13" spans="1:20" s="84" customFormat="1" ht="12.75">
      <c r="A13" s="85" t="s">
        <v>108</v>
      </c>
      <c r="B13" s="158">
        <v>16259.93180116758</v>
      </c>
      <c r="C13" s="211">
        <v>0.05292258040592676</v>
      </c>
      <c r="D13" s="211">
        <v>0.05623997136511371</v>
      </c>
      <c r="E13" s="127"/>
      <c r="F13" s="292">
        <v>0</v>
      </c>
      <c r="G13" s="292">
        <v>113</v>
      </c>
      <c r="H13" s="292">
        <v>572</v>
      </c>
      <c r="I13" s="292">
        <v>2952</v>
      </c>
      <c r="J13" s="292">
        <v>5668</v>
      </c>
      <c r="K13" s="292">
        <v>6955</v>
      </c>
      <c r="L13" s="261">
        <v>16260</v>
      </c>
      <c r="M13" s="261"/>
      <c r="N13" s="303">
        <v>0</v>
      </c>
      <c r="O13" s="303">
        <v>0.006949569495694957</v>
      </c>
      <c r="P13" s="303">
        <v>0.03517835178351784</v>
      </c>
      <c r="Q13" s="303">
        <v>0.181549815498155</v>
      </c>
      <c r="R13" s="303">
        <v>0.34858548585485855</v>
      </c>
      <c r="S13" s="303">
        <v>0.42773677736777366</v>
      </c>
      <c r="T13" s="304">
        <v>1</v>
      </c>
    </row>
    <row r="14" spans="1:20" ht="12.75" customHeight="1">
      <c r="A14" s="85" t="s">
        <v>74</v>
      </c>
      <c r="B14" s="158">
        <v>2075.6834028192125</v>
      </c>
      <c r="C14" s="211">
        <v>0.006755902984479884</v>
      </c>
      <c r="D14" s="211">
        <v>0.007179388976847479</v>
      </c>
      <c r="E14" s="127"/>
      <c r="F14" s="292" t="s">
        <v>125</v>
      </c>
      <c r="G14" s="292" t="s">
        <v>125</v>
      </c>
      <c r="H14" s="292" t="s">
        <v>125</v>
      </c>
      <c r="I14" s="292" t="s">
        <v>125</v>
      </c>
      <c r="J14" s="292" t="s">
        <v>125</v>
      </c>
      <c r="K14" s="292" t="s">
        <v>125</v>
      </c>
      <c r="L14" s="292" t="s">
        <v>125</v>
      </c>
      <c r="M14" s="292"/>
      <c r="N14" s="254" t="s">
        <v>125</v>
      </c>
      <c r="O14" s="254" t="s">
        <v>125</v>
      </c>
      <c r="P14" s="254" t="s">
        <v>125</v>
      </c>
      <c r="Q14" s="254" t="s">
        <v>125</v>
      </c>
      <c r="R14" s="254" t="s">
        <v>125</v>
      </c>
      <c r="S14" s="254" t="s">
        <v>125</v>
      </c>
      <c r="T14" s="254" t="s">
        <v>125</v>
      </c>
    </row>
    <row r="15" spans="1:20" ht="12.75" customHeight="1">
      <c r="A15" s="85" t="s">
        <v>75</v>
      </c>
      <c r="B15" s="158">
        <v>17247.635874663963</v>
      </c>
      <c r="C15" s="211">
        <v>0.05613734470420753</v>
      </c>
      <c r="D15" s="211">
        <v>0.05965624945839907</v>
      </c>
      <c r="E15" s="127"/>
      <c r="F15" s="369">
        <v>59</v>
      </c>
      <c r="G15" s="369">
        <v>572</v>
      </c>
      <c r="H15" s="369">
        <v>128</v>
      </c>
      <c r="I15" s="369">
        <v>1682</v>
      </c>
      <c r="J15" s="369">
        <v>9875</v>
      </c>
      <c r="K15" s="369">
        <v>4932</v>
      </c>
      <c r="L15" s="261">
        <v>17248</v>
      </c>
      <c r="M15" s="261"/>
      <c r="N15" s="303">
        <v>0.0034206864564007423</v>
      </c>
      <c r="O15" s="303">
        <v>0.03316326530612245</v>
      </c>
      <c r="P15" s="303">
        <v>0.0074211502782931356</v>
      </c>
      <c r="Q15" s="303">
        <v>0.09751855287569573</v>
      </c>
      <c r="R15" s="303">
        <v>0.5725301484230055</v>
      </c>
      <c r="S15" s="303">
        <v>0.2859461966604824</v>
      </c>
      <c r="T15" s="304">
        <v>1</v>
      </c>
    </row>
    <row r="16" spans="1:20" ht="12.75" customHeight="1">
      <c r="A16" s="85" t="s">
        <v>76</v>
      </c>
      <c r="B16" s="158">
        <v>2842.46099100969</v>
      </c>
      <c r="C16" s="211">
        <v>0.009251599095675089</v>
      </c>
      <c r="D16" s="211">
        <v>0.009831524922469762</v>
      </c>
      <c r="E16" s="127"/>
      <c r="F16" s="292" t="s">
        <v>125</v>
      </c>
      <c r="G16" s="292" t="s">
        <v>125</v>
      </c>
      <c r="H16" s="292" t="s">
        <v>125</v>
      </c>
      <c r="I16" s="292" t="s">
        <v>125</v>
      </c>
      <c r="J16" s="292" t="s">
        <v>125</v>
      </c>
      <c r="K16" s="292" t="s">
        <v>125</v>
      </c>
      <c r="L16" s="292" t="s">
        <v>125</v>
      </c>
      <c r="M16" s="292"/>
      <c r="N16" s="254" t="s">
        <v>125</v>
      </c>
      <c r="O16" s="254" t="s">
        <v>125</v>
      </c>
      <c r="P16" s="254" t="s">
        <v>125</v>
      </c>
      <c r="Q16" s="254" t="s">
        <v>125</v>
      </c>
      <c r="R16" s="254" t="s">
        <v>125</v>
      </c>
      <c r="S16" s="254" t="s">
        <v>125</v>
      </c>
      <c r="T16" s="254" t="s">
        <v>125</v>
      </c>
    </row>
    <row r="17" spans="1:20" ht="12.75" customHeight="1">
      <c r="A17" s="96" t="s">
        <v>1</v>
      </c>
      <c r="B17" s="153">
        <v>307239.96593610244</v>
      </c>
      <c r="C17" s="212">
        <v>1</v>
      </c>
      <c r="D17" s="274"/>
      <c r="E17" s="223"/>
      <c r="F17" s="370">
        <v>386</v>
      </c>
      <c r="G17" s="370">
        <v>2045</v>
      </c>
      <c r="H17" s="370">
        <v>8883</v>
      </c>
      <c r="I17" s="370">
        <v>54476</v>
      </c>
      <c r="J17" s="370">
        <v>91229</v>
      </c>
      <c r="K17" s="370">
        <v>143510</v>
      </c>
      <c r="L17" s="370">
        <v>300529</v>
      </c>
      <c r="M17" s="370"/>
      <c r="N17" s="371">
        <v>0.0012844018380921641</v>
      </c>
      <c r="O17" s="371">
        <v>0.006804667769167035</v>
      </c>
      <c r="P17" s="371">
        <v>0.02955787960562874</v>
      </c>
      <c r="Q17" s="371">
        <v>0.1812670324660848</v>
      </c>
      <c r="R17" s="371">
        <v>0.30356138675468924</v>
      </c>
      <c r="S17" s="371">
        <v>0.477524631566338</v>
      </c>
      <c r="T17" s="371">
        <v>1</v>
      </c>
    </row>
    <row r="18" spans="1:14" s="20" customFormat="1" ht="11.25">
      <c r="A18" s="15" t="s">
        <v>101</v>
      </c>
      <c r="B18" s="31"/>
      <c r="C18" s="31"/>
      <c r="D18" s="31"/>
      <c r="E18" s="16"/>
      <c r="F18" s="43"/>
      <c r="G18" s="19"/>
      <c r="H18" s="16"/>
      <c r="I18" s="16"/>
      <c r="J18" s="16"/>
      <c r="K18" s="16"/>
      <c r="L18" s="18"/>
      <c r="M18" s="18"/>
      <c r="N18" s="43"/>
    </row>
    <row r="19" spans="1:14" s="29" customFormat="1" ht="12.75">
      <c r="A19" s="15" t="s">
        <v>67</v>
      </c>
      <c r="B19" s="42"/>
      <c r="C19" s="87"/>
      <c r="F19" s="368"/>
      <c r="G19" s="368"/>
      <c r="H19" s="368"/>
      <c r="I19" s="368"/>
      <c r="J19" s="368"/>
      <c r="K19" s="368"/>
      <c r="L19" s="232"/>
      <c r="M19" s="232"/>
      <c r="N19" s="28"/>
    </row>
    <row r="20" spans="1:3" ht="12.75">
      <c r="A20" s="279" t="s">
        <v>126</v>
      </c>
      <c r="C20" s="39"/>
    </row>
  </sheetData>
  <sheetProtection/>
  <mergeCells count="7">
    <mergeCell ref="A2:T2"/>
    <mergeCell ref="A4:A6"/>
    <mergeCell ref="B4:D4"/>
    <mergeCell ref="F4:T4"/>
    <mergeCell ref="B5:D5"/>
    <mergeCell ref="F6:L6"/>
    <mergeCell ref="N6:T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15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1" width="27.57421875" style="77" customWidth="1"/>
    <col min="2" max="3" width="11.57421875" style="36" customWidth="1"/>
    <col min="4" max="4" width="1.57421875" style="77" customWidth="1"/>
    <col min="5" max="16384" width="9.421875" style="77" customWidth="1"/>
  </cols>
  <sheetData>
    <row r="1" spans="1:4" s="2" customFormat="1" ht="13.5">
      <c r="A1" s="89" t="s">
        <v>154</v>
      </c>
      <c r="B1" s="3"/>
      <c r="D1" s="5"/>
    </row>
    <row r="2" spans="1:4" ht="30" customHeight="1">
      <c r="A2" s="382" t="s">
        <v>132</v>
      </c>
      <c r="B2" s="382"/>
      <c r="C2" s="382"/>
      <c r="D2" s="382"/>
    </row>
    <row r="3" spans="1:4" ht="12" customHeight="1">
      <c r="A3" s="88"/>
      <c r="B3" s="88"/>
      <c r="C3" s="88"/>
      <c r="D3" s="88"/>
    </row>
    <row r="4" spans="1:4" s="61" customFormat="1" ht="30" customHeight="1">
      <c r="A4" s="131" t="s">
        <v>165</v>
      </c>
      <c r="B4" s="280" t="s">
        <v>54</v>
      </c>
      <c r="C4" s="280" t="s">
        <v>55</v>
      </c>
      <c r="D4" s="28"/>
    </row>
    <row r="5" spans="1:4" s="61" customFormat="1" ht="18.75" customHeight="1">
      <c r="A5" s="130" t="s">
        <v>131</v>
      </c>
      <c r="B5" s="281">
        <v>86380.49943605972</v>
      </c>
      <c r="C5" s="257">
        <v>0.9999999999999991</v>
      </c>
      <c r="D5" s="28"/>
    </row>
    <row r="6" spans="1:4" s="61" customFormat="1" ht="10.5" customHeight="1">
      <c r="A6" s="130"/>
      <c r="B6" s="151"/>
      <c r="C6" s="151"/>
      <c r="D6" s="28"/>
    </row>
    <row r="7" spans="1:3" ht="12.75" customHeight="1">
      <c r="A7" s="82" t="s">
        <v>127</v>
      </c>
      <c r="B7" s="158">
        <v>22432.8752215979</v>
      </c>
      <c r="C7" s="211">
        <v>0.25969837368448034</v>
      </c>
    </row>
    <row r="8" spans="1:3" ht="12.75" customHeight="1">
      <c r="A8" s="82" t="s">
        <v>128</v>
      </c>
      <c r="B8" s="158">
        <v>14582.097841802351</v>
      </c>
      <c r="C8" s="211">
        <v>0.16881238169497098</v>
      </c>
    </row>
    <row r="9" spans="1:4" s="84" customFormat="1" ht="12.75">
      <c r="A9" s="82" t="s">
        <v>129</v>
      </c>
      <c r="B9" s="158">
        <v>2416.0447052079826</v>
      </c>
      <c r="C9" s="211">
        <v>0.027969793193849</v>
      </c>
      <c r="D9" s="77"/>
    </row>
    <row r="10" spans="1:4" s="84" customFormat="1" ht="12.75">
      <c r="A10" s="82" t="s">
        <v>130</v>
      </c>
      <c r="B10" s="158">
        <v>9373.409721244023</v>
      </c>
      <c r="C10" s="211">
        <v>0.10851302993660472</v>
      </c>
      <c r="D10" s="77"/>
    </row>
    <row r="11" spans="1:4" s="84" customFormat="1" ht="12.75">
      <c r="A11" s="282" t="s">
        <v>5</v>
      </c>
      <c r="B11" s="283">
        <v>37576.07194620753</v>
      </c>
      <c r="C11" s="284">
        <v>0.4350064214900949</v>
      </c>
      <c r="D11" s="77"/>
    </row>
    <row r="12" spans="1:4" s="84" customFormat="1" ht="12.75" customHeight="1">
      <c r="A12" s="132" t="s">
        <v>1</v>
      </c>
      <c r="B12" s="153">
        <v>86380.49943605979</v>
      </c>
      <c r="C12" s="212">
        <v>1</v>
      </c>
      <c r="D12" s="61"/>
    </row>
    <row r="13" spans="1:4" s="20" customFormat="1" ht="11.25">
      <c r="A13" s="15" t="s">
        <v>101</v>
      </c>
      <c r="B13" s="31"/>
      <c r="C13" s="31"/>
      <c r="D13" s="16"/>
    </row>
    <row r="14" spans="1:3" s="29" customFormat="1" ht="12">
      <c r="A14" s="31"/>
      <c r="B14" s="42"/>
      <c r="C14" s="87"/>
    </row>
    <row r="15" spans="1:3" ht="12.75">
      <c r="A15" s="129"/>
      <c r="C15" s="39"/>
    </row>
  </sheetData>
  <sheetProtection/>
  <mergeCells count="1">
    <mergeCell ref="A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U70"/>
  <sheetViews>
    <sheetView zoomScalePageLayoutView="0" workbookViewId="0" topLeftCell="A1">
      <selection activeCell="B21" sqref="B21:N21"/>
    </sheetView>
  </sheetViews>
  <sheetFormatPr defaultColWidth="9.421875" defaultRowHeight="12.75"/>
  <cols>
    <col min="1" max="1" width="22.7109375" style="35" customWidth="1"/>
    <col min="2" max="2" width="11.140625" style="36" bestFit="1" customWidth="1"/>
    <col min="3" max="3" width="13.57421875" style="35" customWidth="1"/>
    <col min="4" max="4" width="13.00390625" style="35" bestFit="1" customWidth="1"/>
    <col min="5" max="5" width="13.57421875" style="35" bestFit="1" customWidth="1"/>
    <col min="6" max="6" width="13.00390625" style="35" bestFit="1" customWidth="1"/>
    <col min="7" max="7" width="7.421875" style="35" bestFit="1" customWidth="1"/>
    <col min="8" max="8" width="0.42578125" style="35" customWidth="1"/>
    <col min="9" max="9" width="11.140625" style="35" bestFit="1" customWidth="1"/>
    <col min="10" max="10" width="13.57421875" style="35" customWidth="1"/>
    <col min="11" max="11" width="13.00390625" style="35" bestFit="1" customWidth="1"/>
    <col min="12" max="12" width="13.57421875" style="35" customWidth="1"/>
    <col min="13" max="13" width="13.00390625" style="35" bestFit="1" customWidth="1"/>
    <col min="14" max="14" width="7.28125" style="35" bestFit="1" customWidth="1"/>
    <col min="15" max="16384" width="9.421875" style="35" customWidth="1"/>
  </cols>
  <sheetData>
    <row r="1" spans="1:10" s="2" customFormat="1" ht="13.5">
      <c r="A1" s="89" t="s">
        <v>154</v>
      </c>
      <c r="B1" s="3"/>
      <c r="D1" s="4"/>
      <c r="E1" s="5"/>
      <c r="F1" s="5"/>
      <c r="G1" s="6"/>
      <c r="H1" s="7"/>
      <c r="I1" s="8"/>
      <c r="J1" s="8"/>
    </row>
    <row r="2" spans="1:14" ht="21" customHeight="1">
      <c r="A2" s="382" t="s">
        <v>232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8" ht="6.75" customHeight="1">
      <c r="A3" s="10"/>
      <c r="B3" s="10"/>
      <c r="C3" s="10"/>
      <c r="D3" s="37"/>
      <c r="E3" s="37"/>
      <c r="F3" s="37"/>
      <c r="G3" s="37"/>
      <c r="H3" s="37"/>
    </row>
    <row r="4" spans="1:14" s="29" customFormat="1" ht="54.75">
      <c r="A4" s="62" t="s">
        <v>0</v>
      </c>
      <c r="B4" s="55" t="s">
        <v>180</v>
      </c>
      <c r="C4" s="210" t="s">
        <v>171</v>
      </c>
      <c r="D4" s="210" t="s">
        <v>172</v>
      </c>
      <c r="E4" s="210" t="s">
        <v>173</v>
      </c>
      <c r="F4" s="210" t="s">
        <v>174</v>
      </c>
      <c r="G4" s="210" t="s">
        <v>1</v>
      </c>
      <c r="H4" s="210"/>
      <c r="I4" s="210" t="s">
        <v>181</v>
      </c>
      <c r="J4" s="210" t="s">
        <v>171</v>
      </c>
      <c r="K4" s="210" t="s">
        <v>172</v>
      </c>
      <c r="L4" s="210" t="s">
        <v>173</v>
      </c>
      <c r="M4" s="210" t="s">
        <v>174</v>
      </c>
      <c r="N4" s="210" t="s">
        <v>1</v>
      </c>
    </row>
    <row r="5" spans="1:14" s="29" customFormat="1" ht="12.75">
      <c r="A5" s="130"/>
      <c r="B5" s="364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6" spans="1:14" s="28" customFormat="1" ht="15" customHeight="1">
      <c r="A6" s="12"/>
      <c r="B6" s="407" t="s">
        <v>56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1:14" s="29" customFormat="1" ht="15.75" customHeight="1">
      <c r="A7" s="12"/>
      <c r="B7" s="406" t="s">
        <v>133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</row>
    <row r="8" spans="2:16" s="28" customFormat="1" ht="12.75" customHeight="1">
      <c r="B8" s="385" t="s">
        <v>2</v>
      </c>
      <c r="C8" s="385"/>
      <c r="D8" s="385"/>
      <c r="E8" s="385"/>
      <c r="F8" s="385"/>
      <c r="G8" s="385"/>
      <c r="H8" s="50"/>
      <c r="I8" s="385" t="s">
        <v>3</v>
      </c>
      <c r="J8" s="385"/>
      <c r="K8" s="385"/>
      <c r="L8" s="385"/>
      <c r="M8" s="385"/>
      <c r="N8" s="385"/>
      <c r="P8" s="33"/>
    </row>
    <row r="9" spans="1:14" s="29" customFormat="1" ht="12.75">
      <c r="A9" s="285" t="s">
        <v>104</v>
      </c>
      <c r="B9" s="291">
        <v>45436.66430180904</v>
      </c>
      <c r="C9" s="158">
        <v>15906.956214666021</v>
      </c>
      <c r="D9" s="158">
        <v>20347.62760833029</v>
      </c>
      <c r="E9" s="158">
        <v>35654.606361777085</v>
      </c>
      <c r="F9" s="158">
        <v>67875.36737450492</v>
      </c>
      <c r="G9" s="213">
        <v>185221.22186108792</v>
      </c>
      <c r="H9" s="286"/>
      <c r="I9" s="211">
        <v>0.662083440911348</v>
      </c>
      <c r="J9" s="211">
        <v>0.5434782608695652</v>
      </c>
      <c r="K9" s="211">
        <v>0.6564299424184264</v>
      </c>
      <c r="L9" s="211">
        <v>0.6156862745098034</v>
      </c>
      <c r="M9" s="211">
        <v>0.6634050880626206</v>
      </c>
      <c r="N9" s="257">
        <v>0.6406446134029555</v>
      </c>
    </row>
    <row r="10" spans="1:14" s="29" customFormat="1" ht="12.75" customHeight="1">
      <c r="A10" s="287" t="s">
        <v>105</v>
      </c>
      <c r="B10" s="292">
        <v>23190.130289619116</v>
      </c>
      <c r="C10" s="158">
        <v>13361.843220319457</v>
      </c>
      <c r="D10" s="158">
        <v>10649.781701436012</v>
      </c>
      <c r="E10" s="158">
        <v>22255.741550663453</v>
      </c>
      <c r="F10" s="158">
        <v>34438.23949384938</v>
      </c>
      <c r="G10" s="213">
        <v>103895.73625588707</v>
      </c>
      <c r="H10" s="286"/>
      <c r="I10" s="211">
        <v>0.337916559088652</v>
      </c>
      <c r="J10" s="211">
        <v>0.45652173913043476</v>
      </c>
      <c r="K10" s="211">
        <v>0.3435700575815735</v>
      </c>
      <c r="L10" s="211">
        <v>0.3843137254901966</v>
      </c>
      <c r="M10" s="211">
        <v>0.3365949119373795</v>
      </c>
      <c r="N10" s="257">
        <v>0.3593553865970445</v>
      </c>
    </row>
    <row r="11" spans="1:14" s="29" customFormat="1" ht="12.75" customHeight="1">
      <c r="A11" s="14" t="s">
        <v>1</v>
      </c>
      <c r="B11" s="213">
        <v>68626.79459142816</v>
      </c>
      <c r="C11" s="213">
        <v>29268.799434985478</v>
      </c>
      <c r="D11" s="213">
        <v>30997.409309766303</v>
      </c>
      <c r="E11" s="213">
        <v>57910.34791244054</v>
      </c>
      <c r="F11" s="213">
        <v>102313.6068683543</v>
      </c>
      <c r="G11" s="213">
        <v>289116.958116975</v>
      </c>
      <c r="H11" s="286"/>
      <c r="I11" s="257">
        <v>1</v>
      </c>
      <c r="J11" s="257">
        <v>1</v>
      </c>
      <c r="K11" s="257">
        <v>1</v>
      </c>
      <c r="L11" s="257">
        <v>1</v>
      </c>
      <c r="M11" s="257">
        <v>1</v>
      </c>
      <c r="N11" s="257">
        <v>1</v>
      </c>
    </row>
    <row r="12" spans="1:14" s="29" customFormat="1" ht="12.75" customHeight="1">
      <c r="A12" s="14"/>
      <c r="B12" s="34"/>
      <c r="C12" s="28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29" customFormat="1" ht="15.75" customHeight="1">
      <c r="A13" s="12"/>
      <c r="B13" s="406" t="s">
        <v>135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</row>
    <row r="14" spans="2:16" s="28" customFormat="1" ht="12.75" customHeight="1">
      <c r="B14" s="385" t="s">
        <v>2</v>
      </c>
      <c r="C14" s="385"/>
      <c r="D14" s="385"/>
      <c r="E14" s="385"/>
      <c r="F14" s="385"/>
      <c r="G14" s="385"/>
      <c r="H14" s="50"/>
      <c r="I14" s="385" t="s">
        <v>3</v>
      </c>
      <c r="J14" s="385"/>
      <c r="K14" s="385"/>
      <c r="L14" s="385"/>
      <c r="M14" s="385"/>
      <c r="N14" s="385"/>
      <c r="P14" s="33"/>
    </row>
    <row r="15" spans="1:255" ht="12.75">
      <c r="A15" s="27" t="s">
        <v>136</v>
      </c>
      <c r="B15" s="158">
        <v>56142.6481663867</v>
      </c>
      <c r="C15" s="158">
        <v>23415.039547988385</v>
      </c>
      <c r="D15" s="292">
        <v>26713.69823432849</v>
      </c>
      <c r="E15" s="294">
        <v>46782.477137108464</v>
      </c>
      <c r="F15" s="294">
        <v>73681.81473102594</v>
      </c>
      <c r="G15" s="295">
        <v>226735.6778168377</v>
      </c>
      <c r="H15" s="293"/>
      <c r="I15" s="211">
        <v>0.8180864121752113</v>
      </c>
      <c r="J15" s="211">
        <v>0.8000000000000002</v>
      </c>
      <c r="K15" s="211">
        <v>0.8618042226487532</v>
      </c>
      <c r="L15" s="211">
        <v>0.8078431372549008</v>
      </c>
      <c r="M15" s="211">
        <v>0.7201565557729925</v>
      </c>
      <c r="N15" s="257">
        <v>0.7842351389332979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27" t="s">
        <v>137</v>
      </c>
      <c r="B16" s="158">
        <v>7838.851700824718</v>
      </c>
      <c r="C16" s="158">
        <v>2926.879943498545</v>
      </c>
      <c r="D16" s="292">
        <v>2796.3113964664367</v>
      </c>
      <c r="E16" s="292">
        <v>8062.028827026038</v>
      </c>
      <c r="F16" s="292">
        <v>14215.7849073448</v>
      </c>
      <c r="G16" s="296">
        <v>35839.85677516053</v>
      </c>
      <c r="H16" s="254"/>
      <c r="I16" s="211">
        <v>0.11422436014232587</v>
      </c>
      <c r="J16" s="211">
        <v>0.09999999999999991</v>
      </c>
      <c r="K16" s="211">
        <v>0.0902111324376194</v>
      </c>
      <c r="L16" s="211">
        <v>0.1392156862745107</v>
      </c>
      <c r="M16" s="211">
        <v>0.1389432485322905</v>
      </c>
      <c r="N16" s="257">
        <v>0.12396317742337355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27" t="s">
        <v>138</v>
      </c>
      <c r="B17" s="158">
        <v>1633.121819768862</v>
      </c>
      <c r="C17" s="158">
        <v>509.022598869312</v>
      </c>
      <c r="D17" s="292">
        <v>178.4879614765812</v>
      </c>
      <c r="E17" s="292">
        <v>908.397614312792</v>
      </c>
      <c r="F17" s="292">
        <v>3203.557162218545</v>
      </c>
      <c r="G17" s="296">
        <v>6432.587156646092</v>
      </c>
      <c r="H17" s="254"/>
      <c r="I17" s="211">
        <v>0.02379714555359469</v>
      </c>
      <c r="J17" s="211">
        <v>0.017391304347826066</v>
      </c>
      <c r="K17" s="211">
        <v>0.005758157389635286</v>
      </c>
      <c r="L17" s="211">
        <v>0.015686274509804008</v>
      </c>
      <c r="M17" s="211">
        <v>0.03131115459882601</v>
      </c>
      <c r="N17" s="257">
        <v>0.0222490828574764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14" s="29" customFormat="1" ht="12.75" customHeight="1">
      <c r="A18" s="27" t="s">
        <v>139</v>
      </c>
      <c r="B18" s="158">
        <v>3012.172904447942</v>
      </c>
      <c r="C18" s="158">
        <v>2417.857344629232</v>
      </c>
      <c r="D18" s="158">
        <v>1308.9117174949288</v>
      </c>
      <c r="E18" s="158">
        <v>2157.4443339928803</v>
      </c>
      <c r="F18" s="158">
        <v>11212.450067764907</v>
      </c>
      <c r="G18" s="213">
        <v>20108.836368329907</v>
      </c>
      <c r="H18" s="127"/>
      <c r="I18" s="211">
        <v>0.0438920821288683</v>
      </c>
      <c r="J18" s="211">
        <v>0.08260869565217382</v>
      </c>
      <c r="K18" s="211">
        <v>0.04222648752399209</v>
      </c>
      <c r="L18" s="211">
        <v>0.0372549019607845</v>
      </c>
      <c r="M18" s="211">
        <v>0.10958904109589104</v>
      </c>
      <c r="N18" s="257">
        <v>0.06955260078585238</v>
      </c>
    </row>
    <row r="19" spans="1:14" s="29" customFormat="1" ht="12.75" customHeight="1">
      <c r="A19" s="14" t="s">
        <v>1</v>
      </c>
      <c r="B19" s="213">
        <v>68626.79459142822</v>
      </c>
      <c r="C19" s="213">
        <v>29268.799434985474</v>
      </c>
      <c r="D19" s="213">
        <v>30997.409309766437</v>
      </c>
      <c r="E19" s="213">
        <v>57910.34791244018</v>
      </c>
      <c r="F19" s="213">
        <v>102313.60686835418</v>
      </c>
      <c r="G19" s="213">
        <v>289116.95811697416</v>
      </c>
      <c r="H19" s="127"/>
      <c r="I19" s="257">
        <v>1</v>
      </c>
      <c r="J19" s="257">
        <v>1</v>
      </c>
      <c r="K19" s="257">
        <v>1</v>
      </c>
      <c r="L19" s="257">
        <v>1</v>
      </c>
      <c r="M19" s="257">
        <v>1</v>
      </c>
      <c r="N19" s="257">
        <v>1</v>
      </c>
    </row>
    <row r="20" spans="1:14" s="29" customFormat="1" ht="12.75" customHeight="1">
      <c r="A20" s="14"/>
      <c r="B20" s="34"/>
      <c r="C20" s="28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29" customFormat="1" ht="15.75" customHeight="1">
      <c r="A21" s="12"/>
      <c r="B21" s="406" t="s">
        <v>134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</row>
    <row r="22" spans="2:16" s="28" customFormat="1" ht="12.75" customHeight="1">
      <c r="B22" s="385" t="s">
        <v>2</v>
      </c>
      <c r="C22" s="385"/>
      <c r="D22" s="385"/>
      <c r="E22" s="385"/>
      <c r="F22" s="385"/>
      <c r="G22" s="385"/>
      <c r="H22" s="50"/>
      <c r="I22" s="385" t="s">
        <v>3</v>
      </c>
      <c r="J22" s="385"/>
      <c r="K22" s="385"/>
      <c r="L22" s="385"/>
      <c r="M22" s="385"/>
      <c r="N22" s="385"/>
      <c r="P22" s="33"/>
    </row>
    <row r="23" spans="1:255" ht="12.75">
      <c r="A23" s="27" t="s">
        <v>77</v>
      </c>
      <c r="B23" s="158">
        <v>3792.3904828674704</v>
      </c>
      <c r="C23" s="158">
        <v>2290.601694911904</v>
      </c>
      <c r="D23" s="292">
        <v>4402.703049755668</v>
      </c>
      <c r="E23" s="294">
        <v>5223.286282298554</v>
      </c>
      <c r="F23" s="294">
        <v>5806.447356521109</v>
      </c>
      <c r="G23" s="295">
        <v>21515.42886635474</v>
      </c>
      <c r="H23" s="293"/>
      <c r="I23" s="211">
        <v>0.055261075582002585</v>
      </c>
      <c r="J23" s="211">
        <v>0.07826086956521731</v>
      </c>
      <c r="K23" s="211">
        <v>0.1420345489443377</v>
      </c>
      <c r="L23" s="211">
        <v>0.09019607843137241</v>
      </c>
      <c r="M23" s="211">
        <v>0.0567514677103718</v>
      </c>
      <c r="N23" s="257">
        <v>0.07441773393883643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 s="27" t="s">
        <v>78</v>
      </c>
      <c r="B24" s="158">
        <v>13300.70733492595</v>
      </c>
      <c r="C24" s="158">
        <v>2545.1129943465603</v>
      </c>
      <c r="D24" s="292">
        <v>5176.150882820858</v>
      </c>
      <c r="E24" s="292">
        <v>10105.923459229825</v>
      </c>
      <c r="F24" s="292">
        <v>9810.89380929429</v>
      </c>
      <c r="G24" s="296">
        <v>40938.788480617404</v>
      </c>
      <c r="H24" s="254"/>
      <c r="I24" s="211">
        <v>0.19381216060158668</v>
      </c>
      <c r="J24" s="211">
        <v>0.08695652173913036</v>
      </c>
      <c r="K24" s="211">
        <v>0.1669865642994242</v>
      </c>
      <c r="L24" s="211">
        <v>0.1745098039215686</v>
      </c>
      <c r="M24" s="211">
        <v>0.0958904109589041</v>
      </c>
      <c r="N24" s="257">
        <v>0.14159940235693075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 s="27" t="s">
        <v>79</v>
      </c>
      <c r="B25" s="158">
        <v>23879.655831958655</v>
      </c>
      <c r="C25" s="158">
        <v>10562.218926538237</v>
      </c>
      <c r="D25" s="292">
        <v>11780.205457454349</v>
      </c>
      <c r="E25" s="292">
        <v>20893.14512919426</v>
      </c>
      <c r="F25" s="292">
        <v>40044.46452773175</v>
      </c>
      <c r="G25" s="296">
        <v>107159.6898728771</v>
      </c>
      <c r="H25" s="254"/>
      <c r="I25" s="211">
        <v>0.34796402737628945</v>
      </c>
      <c r="J25" s="211">
        <v>0.3608695652173914</v>
      </c>
      <c r="K25" s="211">
        <v>0.3800383877159304</v>
      </c>
      <c r="L25" s="211">
        <v>0.36078431372549036</v>
      </c>
      <c r="M25" s="211">
        <v>0.3913894324853224</v>
      </c>
      <c r="N25" s="257">
        <v>0.37064477494094633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14" s="29" customFormat="1" ht="12.75" customHeight="1">
      <c r="A26" s="27" t="s">
        <v>80</v>
      </c>
      <c r="B26" s="158">
        <v>22409.912711199584</v>
      </c>
      <c r="C26" s="158">
        <v>9671.42937851694</v>
      </c>
      <c r="D26" s="158">
        <v>7674.98234349301</v>
      </c>
      <c r="E26" s="158">
        <v>16124.05765405209</v>
      </c>
      <c r="F26" s="158">
        <v>31835.349299546837</v>
      </c>
      <c r="G26" s="213">
        <v>87715.73138680826</v>
      </c>
      <c r="H26" s="127"/>
      <c r="I26" s="211">
        <v>0.3265475656355184</v>
      </c>
      <c r="J26" s="211">
        <v>0.33043478260869574</v>
      </c>
      <c r="K26" s="211">
        <v>0.24760076775431913</v>
      </c>
      <c r="L26" s="211">
        <v>0.27843137254901973</v>
      </c>
      <c r="M26" s="211">
        <v>0.31115459882583224</v>
      </c>
      <c r="N26" s="257">
        <v>0.3033918589836542</v>
      </c>
    </row>
    <row r="27" spans="1:14" s="29" customFormat="1" ht="12.75" customHeight="1">
      <c r="A27" s="28" t="s">
        <v>81</v>
      </c>
      <c r="B27" s="158">
        <v>3520.3143746275064</v>
      </c>
      <c r="C27" s="158">
        <v>3563.158192085186</v>
      </c>
      <c r="D27" s="158">
        <v>1725.383627606951</v>
      </c>
      <c r="E27" s="158">
        <v>3860.6898608293636</v>
      </c>
      <c r="F27" s="158">
        <v>10411.560777210268</v>
      </c>
      <c r="G27" s="213">
        <v>23081.10683235931</v>
      </c>
      <c r="H27" s="127"/>
      <c r="I27" s="211">
        <v>0.0512965000855106</v>
      </c>
      <c r="J27" s="211">
        <v>0.12173913043478256</v>
      </c>
      <c r="K27" s="211">
        <v>0.05566218809980802</v>
      </c>
      <c r="L27" s="211">
        <v>0.06666666666666651</v>
      </c>
      <c r="M27" s="211">
        <v>0.10176125244618396</v>
      </c>
      <c r="N27" s="257">
        <v>0.07983311315492207</v>
      </c>
    </row>
    <row r="28" spans="1:14" s="29" customFormat="1" ht="12.75" customHeight="1">
      <c r="A28" s="28" t="s">
        <v>82</v>
      </c>
      <c r="B28" s="158">
        <v>0</v>
      </c>
      <c r="C28" s="158">
        <v>127.255649717328</v>
      </c>
      <c r="D28" s="158">
        <v>178.4879614765812</v>
      </c>
      <c r="E28" s="158">
        <v>1135.49701789099</v>
      </c>
      <c r="F28" s="158">
        <v>2602.8901943025676</v>
      </c>
      <c r="G28" s="213">
        <v>4044.1308233874665</v>
      </c>
      <c r="H28" s="127"/>
      <c r="I28" s="211">
        <v>0</v>
      </c>
      <c r="J28" s="211">
        <v>0.0043478260869565175</v>
      </c>
      <c r="K28" s="211">
        <v>0.005758157389635314</v>
      </c>
      <c r="L28" s="211">
        <v>0.01960784313725487</v>
      </c>
      <c r="M28" s="211">
        <v>0.025440313111545994</v>
      </c>
      <c r="N28" s="257">
        <v>0.013987871378168135</v>
      </c>
    </row>
    <row r="29" spans="1:14" s="29" customFormat="1" ht="12.75" customHeight="1">
      <c r="A29" s="28" t="s">
        <v>83</v>
      </c>
      <c r="B29" s="158">
        <v>1723.8138558488502</v>
      </c>
      <c r="C29" s="158">
        <v>509.022598869312</v>
      </c>
      <c r="D29" s="158">
        <v>59.4959871588604</v>
      </c>
      <c r="E29" s="158">
        <v>567.748508945495</v>
      </c>
      <c r="F29" s="158">
        <v>1802.0009037479313</v>
      </c>
      <c r="G29" s="213">
        <v>4662.081854570448</v>
      </c>
      <c r="H29" s="127"/>
      <c r="I29" s="211">
        <v>0.025118670719092084</v>
      </c>
      <c r="J29" s="211">
        <v>0.01739130434782607</v>
      </c>
      <c r="K29" s="211">
        <v>0.0019193857965451048</v>
      </c>
      <c r="L29" s="211">
        <v>0.009803921568627435</v>
      </c>
      <c r="M29" s="211">
        <v>0.017612524461839533</v>
      </c>
      <c r="N29" s="257">
        <v>0.016125245246542064</v>
      </c>
    </row>
    <row r="30" spans="1:14" s="29" customFormat="1" ht="12.75" customHeight="1">
      <c r="A30" s="14" t="s">
        <v>1</v>
      </c>
      <c r="B30" s="213">
        <v>68626.79459142803</v>
      </c>
      <c r="C30" s="213">
        <v>29268.799434985467</v>
      </c>
      <c r="D30" s="213">
        <v>30997.40930976628</v>
      </c>
      <c r="E30" s="213">
        <v>57910.347912440586</v>
      </c>
      <c r="F30" s="213">
        <v>102313.60686835475</v>
      </c>
      <c r="G30" s="213">
        <v>289116.95811697474</v>
      </c>
      <c r="H30" s="127"/>
      <c r="I30" s="257">
        <v>1</v>
      </c>
      <c r="J30" s="257">
        <v>1</v>
      </c>
      <c r="K30" s="257">
        <v>1</v>
      </c>
      <c r="L30" s="257">
        <v>1</v>
      </c>
      <c r="M30" s="257">
        <v>1</v>
      </c>
      <c r="N30" s="257">
        <v>1</v>
      </c>
    </row>
    <row r="31" spans="1:14" s="29" customFormat="1" ht="12.75" customHeight="1">
      <c r="A31" s="14"/>
      <c r="B31" s="34"/>
      <c r="C31" s="28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s="29" customFormat="1" ht="12.75" customHeight="1">
      <c r="A32" s="12"/>
      <c r="B32" s="406" t="s">
        <v>140</v>
      </c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2:16" s="28" customFormat="1" ht="12.75" customHeight="1">
      <c r="B33" s="385" t="s">
        <v>2</v>
      </c>
      <c r="C33" s="385"/>
      <c r="D33" s="385"/>
      <c r="E33" s="385"/>
      <c r="F33" s="385"/>
      <c r="G33" s="385"/>
      <c r="H33" s="50"/>
      <c r="I33" s="385" t="s">
        <v>3</v>
      </c>
      <c r="J33" s="385"/>
      <c r="K33" s="385"/>
      <c r="L33" s="385"/>
      <c r="M33" s="385"/>
      <c r="N33" s="385"/>
      <c r="P33" s="33"/>
    </row>
    <row r="34" spans="1:255" ht="12.75">
      <c r="A34" s="27" t="s">
        <v>84</v>
      </c>
      <c r="B34" s="158">
        <v>3447.6277116977003</v>
      </c>
      <c r="C34" s="158">
        <v>1145.300847455952</v>
      </c>
      <c r="D34" s="292">
        <v>1844.3756019246716</v>
      </c>
      <c r="E34" s="294">
        <v>3860.6898608293636</v>
      </c>
      <c r="F34" s="294">
        <v>6807.558969714402</v>
      </c>
      <c r="G34" s="298">
        <v>17105.55299162211</v>
      </c>
      <c r="H34" s="297"/>
      <c r="I34" s="211">
        <v>0.05023734143818407</v>
      </c>
      <c r="J34" s="211">
        <v>0.03913043478260865</v>
      </c>
      <c r="K34" s="211">
        <v>0.05950095969289804</v>
      </c>
      <c r="L34" s="211">
        <v>0.06666666666666693</v>
      </c>
      <c r="M34" s="211">
        <v>0.06653620352250524</v>
      </c>
      <c r="N34" s="257">
        <v>0.059164820711420554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 s="27" t="s">
        <v>85</v>
      </c>
      <c r="B35" s="158">
        <v>47922.69036292724</v>
      </c>
      <c r="C35" s="158">
        <v>21378.949152511133</v>
      </c>
      <c r="D35" s="292">
        <v>23917.38683786199</v>
      </c>
      <c r="E35" s="292">
        <v>44397.933399537455</v>
      </c>
      <c r="F35" s="292">
        <v>74482.70402158056</v>
      </c>
      <c r="G35" s="296">
        <v>212099.66377441888</v>
      </c>
      <c r="H35" s="254"/>
      <c r="I35" s="211">
        <v>0.6983087385654033</v>
      </c>
      <c r="J35" s="211">
        <v>0.7304347826086959</v>
      </c>
      <c r="K35" s="211">
        <v>0.7715930902111333</v>
      </c>
      <c r="L35" s="211">
        <v>0.7666666666666657</v>
      </c>
      <c r="M35" s="211">
        <v>0.727984344422699</v>
      </c>
      <c r="N35" s="257">
        <v>0.7336119788885045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27" t="s">
        <v>86</v>
      </c>
      <c r="B36" s="158">
        <v>9508.316852058484</v>
      </c>
      <c r="C36" s="158">
        <v>2545.1129943465603</v>
      </c>
      <c r="D36" s="292">
        <v>2855.807383625297</v>
      </c>
      <c r="E36" s="292">
        <v>5563.935387665852</v>
      </c>
      <c r="F36" s="292">
        <v>16017.785811092735</v>
      </c>
      <c r="G36" s="296">
        <v>36490.95842878894</v>
      </c>
      <c r="H36" s="254"/>
      <c r="I36" s="211">
        <v>0.1385510850195839</v>
      </c>
      <c r="J36" s="211">
        <v>0.08695652173913035</v>
      </c>
      <c r="K36" s="211">
        <v>0.09213051823416467</v>
      </c>
      <c r="L36" s="211">
        <v>0.09607843137254948</v>
      </c>
      <c r="M36" s="211">
        <v>0.1565557729941302</v>
      </c>
      <c r="N36" s="257">
        <v>0.12621521292440036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 s="27" t="s">
        <v>87</v>
      </c>
      <c r="B37" s="158">
        <v>5770.275073806101</v>
      </c>
      <c r="C37" s="158">
        <v>3054.135593215873</v>
      </c>
      <c r="D37" s="292">
        <v>1665.8876404480907</v>
      </c>
      <c r="E37" s="292">
        <v>2838.7425447274736</v>
      </c>
      <c r="F37" s="292">
        <v>3604.001807495863</v>
      </c>
      <c r="G37" s="296">
        <v>16933.042659693412</v>
      </c>
      <c r="H37" s="254"/>
      <c r="I37" s="211">
        <v>0.08408195527941557</v>
      </c>
      <c r="J37" s="211">
        <v>0.10434782608695645</v>
      </c>
      <c r="K37" s="211">
        <v>0.05374280230326275</v>
      </c>
      <c r="L37" s="211">
        <v>0.04901960784313745</v>
      </c>
      <c r="M37" s="211">
        <v>0.035225048923679274</v>
      </c>
      <c r="N37" s="257">
        <v>0.05856814062370705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 s="27" t="s">
        <v>88</v>
      </c>
      <c r="B38" s="158">
        <v>1977.884590938632</v>
      </c>
      <c r="C38" s="158">
        <v>1145.300847455952</v>
      </c>
      <c r="D38" s="292">
        <v>713.951845906325</v>
      </c>
      <c r="E38" s="292">
        <v>1249.0467196800892</v>
      </c>
      <c r="F38" s="292">
        <v>1401.556258470613</v>
      </c>
      <c r="G38" s="296">
        <v>6487.7402624516135</v>
      </c>
      <c r="H38" s="254"/>
      <c r="I38" s="211">
        <v>0.028820879697413117</v>
      </c>
      <c r="J38" s="211">
        <v>0.03913043478260865</v>
      </c>
      <c r="K38" s="211">
        <v>0.02303262955854119</v>
      </c>
      <c r="L38" s="211">
        <v>0.021568627450980492</v>
      </c>
      <c r="M38" s="211">
        <v>0.01369863013698638</v>
      </c>
      <c r="N38" s="257">
        <v>0.022439846851967475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 s="14" t="s">
        <v>1</v>
      </c>
      <c r="B39" s="213">
        <v>68626.79459142816</v>
      </c>
      <c r="C39" s="213">
        <v>29268.79943498547</v>
      </c>
      <c r="D39" s="213">
        <v>30997.40930976638</v>
      </c>
      <c r="E39" s="213">
        <v>57910.34791244023</v>
      </c>
      <c r="F39" s="213">
        <v>102313.60686835417</v>
      </c>
      <c r="G39" s="213">
        <v>289116.958116975</v>
      </c>
      <c r="H39" s="254"/>
      <c r="I39" s="257">
        <v>1</v>
      </c>
      <c r="J39" s="257">
        <v>1</v>
      </c>
      <c r="K39" s="257">
        <v>1</v>
      </c>
      <c r="L39" s="257">
        <v>1</v>
      </c>
      <c r="M39" s="257">
        <v>1</v>
      </c>
      <c r="N39" s="257">
        <v>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14" s="29" customFormat="1" ht="12.75" customHeight="1">
      <c r="A40" s="14"/>
      <c r="B40" s="34"/>
      <c r="C40" s="28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29" customFormat="1" ht="15" customHeight="1">
      <c r="A41" s="12"/>
      <c r="B41" s="406" t="s">
        <v>141</v>
      </c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</row>
    <row r="42" spans="2:16" s="28" customFormat="1" ht="12.75" customHeight="1">
      <c r="B42" s="385" t="s">
        <v>2</v>
      </c>
      <c r="C42" s="385"/>
      <c r="D42" s="385"/>
      <c r="E42" s="385"/>
      <c r="F42" s="385"/>
      <c r="G42" s="385"/>
      <c r="H42" s="50"/>
      <c r="I42" s="385" t="s">
        <v>3</v>
      </c>
      <c r="J42" s="385"/>
      <c r="K42" s="385"/>
      <c r="L42" s="385"/>
      <c r="M42" s="385"/>
      <c r="N42" s="385"/>
      <c r="P42" s="33"/>
    </row>
    <row r="43" spans="1:255" ht="12.75">
      <c r="A43" s="27" t="s">
        <v>84</v>
      </c>
      <c r="B43" s="158">
        <v>4264.188621582131</v>
      </c>
      <c r="C43" s="158">
        <v>1399.812146890608</v>
      </c>
      <c r="D43" s="292">
        <v>2260.847512036694</v>
      </c>
      <c r="E43" s="294">
        <v>4428.438369774859</v>
      </c>
      <c r="F43" s="294">
        <v>9410.44916401697</v>
      </c>
      <c r="G43" s="298">
        <v>21763.735814301304</v>
      </c>
      <c r="H43" s="297"/>
      <c r="I43" s="211">
        <v>0.06213591421498149</v>
      </c>
      <c r="J43" s="211">
        <v>0.047826086956521685</v>
      </c>
      <c r="K43" s="211">
        <v>0.07293666026871383</v>
      </c>
      <c r="L43" s="211">
        <v>0.07647058823529418</v>
      </c>
      <c r="M43" s="211">
        <v>0.09197651663405128</v>
      </c>
      <c r="N43" s="257">
        <v>0.0752765799559078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27" t="s">
        <v>85</v>
      </c>
      <c r="B44" s="158">
        <v>38940.520354198445</v>
      </c>
      <c r="C44" s="158">
        <v>19215.603107316554</v>
      </c>
      <c r="D44" s="292">
        <v>21775.53130014297</v>
      </c>
      <c r="E44" s="292">
        <v>38379.79920471538</v>
      </c>
      <c r="F44" s="292">
        <v>66874.25576131164</v>
      </c>
      <c r="G44" s="296">
        <v>185185.70972768535</v>
      </c>
      <c r="H44" s="254"/>
      <c r="I44" s="211">
        <v>0.5674244380206322</v>
      </c>
      <c r="J44" s="211">
        <v>0.656521739130435</v>
      </c>
      <c r="K44" s="211">
        <v>0.7024952015355094</v>
      </c>
      <c r="L44" s="211">
        <v>0.6627450980392151</v>
      </c>
      <c r="M44" s="211">
        <v>0.6536203522504876</v>
      </c>
      <c r="N44" s="257">
        <v>0.6405217837577013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27" t="s">
        <v>86</v>
      </c>
      <c r="B45" s="158">
        <v>13627.464732945544</v>
      </c>
      <c r="C45" s="158">
        <v>3563.158192085186</v>
      </c>
      <c r="D45" s="292">
        <v>3926.7351524847827</v>
      </c>
      <c r="E45" s="292">
        <v>9197.52584491703</v>
      </c>
      <c r="F45" s="292">
        <v>14416.00722998346</v>
      </c>
      <c r="G45" s="296">
        <v>44730.8911524158</v>
      </c>
      <c r="H45" s="254"/>
      <c r="I45" s="211">
        <v>0.19857352822723412</v>
      </c>
      <c r="J45" s="211">
        <v>0.12173913043478254</v>
      </c>
      <c r="K45" s="211">
        <v>0.1266794625719766</v>
      </c>
      <c r="L45" s="211">
        <v>0.1588235294117651</v>
      </c>
      <c r="M45" s="211">
        <v>0.14090019569471698</v>
      </c>
      <c r="N45" s="257">
        <v>0.15471555678971266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27" t="s">
        <v>87</v>
      </c>
      <c r="B46" s="158">
        <v>9381.281484513594</v>
      </c>
      <c r="C46" s="158">
        <v>4072.1807909544987</v>
      </c>
      <c r="D46" s="292">
        <v>2320.343499195554</v>
      </c>
      <c r="E46" s="292">
        <v>4769.087475142157</v>
      </c>
      <c r="F46" s="292">
        <v>10211.338454571609</v>
      </c>
      <c r="G46" s="296">
        <v>30754.231704377475</v>
      </c>
      <c r="H46" s="254"/>
      <c r="I46" s="211">
        <v>0.13669998053042354</v>
      </c>
      <c r="J46" s="211">
        <v>0.13913043478260864</v>
      </c>
      <c r="K46" s="211">
        <v>0.07485604606525893</v>
      </c>
      <c r="L46" s="211">
        <v>0.08235294117647067</v>
      </c>
      <c r="M46" s="211">
        <v>0.09980430528375779</v>
      </c>
      <c r="N46" s="257">
        <v>0.10637297758208465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27" t="s">
        <v>88</v>
      </c>
      <c r="B47" s="158">
        <v>2413.33939818839</v>
      </c>
      <c r="C47" s="158">
        <v>1018.0451977386239</v>
      </c>
      <c r="D47" s="292">
        <v>713.951845906325</v>
      </c>
      <c r="E47" s="292">
        <v>1135.49701789099</v>
      </c>
      <c r="F47" s="292">
        <v>1401.556258470613</v>
      </c>
      <c r="G47" s="296">
        <v>6682.389718194944</v>
      </c>
      <c r="H47" s="254"/>
      <c r="I47" s="211">
        <v>0.03516613900672889</v>
      </c>
      <c r="J47" s="211">
        <v>0.03478260869565213</v>
      </c>
      <c r="K47" s="211">
        <v>0.02303262955854123</v>
      </c>
      <c r="L47" s="211">
        <v>0.019607843137254926</v>
      </c>
      <c r="M47" s="211">
        <v>0.013698630136986365</v>
      </c>
      <c r="N47" s="257">
        <v>0.02311310191459365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14" t="s">
        <v>1</v>
      </c>
      <c r="B48" s="213">
        <v>68626.79459142809</v>
      </c>
      <c r="C48" s="213">
        <v>29268.79943498547</v>
      </c>
      <c r="D48" s="213">
        <v>30997.409309766328</v>
      </c>
      <c r="E48" s="213">
        <v>57910.34791244042</v>
      </c>
      <c r="F48" s="213">
        <v>102313.60686835428</v>
      </c>
      <c r="G48" s="213">
        <v>289116.95811697486</v>
      </c>
      <c r="H48" s="254"/>
      <c r="I48" s="257">
        <v>1</v>
      </c>
      <c r="J48" s="257">
        <v>1</v>
      </c>
      <c r="K48" s="257">
        <v>1</v>
      </c>
      <c r="L48" s="257">
        <v>1</v>
      </c>
      <c r="M48" s="257">
        <v>1</v>
      </c>
      <c r="N48" s="257">
        <v>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14" s="29" customFormat="1" ht="12.75" customHeight="1">
      <c r="A49" s="12"/>
      <c r="B49" s="394"/>
      <c r="C49" s="39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s="29" customFormat="1" ht="14.25" customHeight="1">
      <c r="A50" s="12"/>
      <c r="B50" s="406" t="s">
        <v>142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</row>
    <row r="51" spans="2:16" s="28" customFormat="1" ht="12.75" customHeight="1">
      <c r="B51" s="385" t="s">
        <v>2</v>
      </c>
      <c r="C51" s="385"/>
      <c r="D51" s="385"/>
      <c r="E51" s="385"/>
      <c r="F51" s="385"/>
      <c r="G51" s="385"/>
      <c r="H51" s="50"/>
      <c r="I51" s="385" t="s">
        <v>3</v>
      </c>
      <c r="J51" s="385"/>
      <c r="K51" s="385"/>
      <c r="L51" s="385"/>
      <c r="M51" s="385"/>
      <c r="N51" s="385"/>
      <c r="P51" s="33"/>
    </row>
    <row r="52" spans="1:255" ht="12.75">
      <c r="A52" s="290" t="s">
        <v>39</v>
      </c>
      <c r="B52" s="158">
        <v>13627.464732945542</v>
      </c>
      <c r="C52" s="158">
        <v>6744.549435018391</v>
      </c>
      <c r="D52" s="292">
        <v>6961.030497586681</v>
      </c>
      <c r="E52" s="294">
        <v>11468.519880699017</v>
      </c>
      <c r="F52" s="294">
        <v>21423.78852233654</v>
      </c>
      <c r="G52" s="295">
        <v>60225.35306858582</v>
      </c>
      <c r="H52" s="293"/>
      <c r="I52" s="211">
        <v>0.19857352822723415</v>
      </c>
      <c r="J52" s="211">
        <v>0.23043478260869563</v>
      </c>
      <c r="K52" s="211">
        <v>0.2245681381957779</v>
      </c>
      <c r="L52" s="211">
        <v>0.1980392156862744</v>
      </c>
      <c r="M52" s="211">
        <v>0.20939334637964846</v>
      </c>
      <c r="N52" s="257">
        <v>0.20830792306627352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 s="290" t="s">
        <v>40</v>
      </c>
      <c r="B53" s="158">
        <v>17800.961318447684</v>
      </c>
      <c r="C53" s="158">
        <v>9035.151129930298</v>
      </c>
      <c r="D53" s="292">
        <v>8805.406099511356</v>
      </c>
      <c r="E53" s="292">
        <v>14534.3618290047</v>
      </c>
      <c r="F53" s="292">
        <v>25828.67962038705</v>
      </c>
      <c r="G53" s="296">
        <v>76004.5599972808</v>
      </c>
      <c r="H53" s="254"/>
      <c r="I53" s="211">
        <v>0.2593879172767183</v>
      </c>
      <c r="J53" s="211">
        <v>0.30869565217391304</v>
      </c>
      <c r="K53" s="211">
        <v>0.2840690978886763</v>
      </c>
      <c r="L53" s="211">
        <v>0.2509803921568627</v>
      </c>
      <c r="M53" s="211">
        <v>0.2524461839530342</v>
      </c>
      <c r="N53" s="257">
        <v>0.262885167623166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 s="31" t="s">
        <v>5</v>
      </c>
      <c r="B54" s="158">
        <v>37198.36854003484</v>
      </c>
      <c r="C54" s="158">
        <v>13489.098870036785</v>
      </c>
      <c r="D54" s="292">
        <v>15230.972712668221</v>
      </c>
      <c r="E54" s="292">
        <v>31907.466202736898</v>
      </c>
      <c r="F54" s="292">
        <v>55061.13872563094</v>
      </c>
      <c r="G54" s="296">
        <v>152887.04505110823</v>
      </c>
      <c r="H54" s="254"/>
      <c r="I54" s="211">
        <v>0.5420385544960474</v>
      </c>
      <c r="J54" s="211">
        <v>0.46086956521739136</v>
      </c>
      <c r="K54" s="211">
        <v>0.4913627639155459</v>
      </c>
      <c r="L54" s="211">
        <v>0.5509803921568629</v>
      </c>
      <c r="M54" s="211">
        <v>0.5381604696673173</v>
      </c>
      <c r="N54" s="257">
        <v>0.5288069093105605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76" customFormat="1" ht="12.75">
      <c r="A55" s="14" t="s">
        <v>1</v>
      </c>
      <c r="B55" s="213">
        <v>68626.79459142807</v>
      </c>
      <c r="C55" s="213">
        <v>29268.799434985474</v>
      </c>
      <c r="D55" s="213">
        <v>30997.409309766255</v>
      </c>
      <c r="E55" s="213">
        <v>57910.347912440615</v>
      </c>
      <c r="F55" s="213">
        <v>102313.60686835453</v>
      </c>
      <c r="G55" s="213">
        <v>289116.95811697486</v>
      </c>
      <c r="H55" s="254"/>
      <c r="I55" s="257">
        <v>1</v>
      </c>
      <c r="J55" s="257">
        <v>1</v>
      </c>
      <c r="K55" s="257">
        <v>1</v>
      </c>
      <c r="L55" s="257">
        <v>1</v>
      </c>
      <c r="M55" s="257">
        <v>1</v>
      </c>
      <c r="N55" s="257">
        <v>1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14" s="29" customFormat="1" ht="12.75" customHeight="1">
      <c r="A56" s="12"/>
      <c r="B56" s="408"/>
      <c r="C56" s="40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s="29" customFormat="1" ht="14.25" customHeight="1">
      <c r="A57" s="12"/>
      <c r="B57" s="406" t="s">
        <v>143</v>
      </c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2:16" s="28" customFormat="1" ht="12.75" customHeight="1">
      <c r="B58" s="385" t="s">
        <v>2</v>
      </c>
      <c r="C58" s="385"/>
      <c r="D58" s="385"/>
      <c r="E58" s="385"/>
      <c r="F58" s="385"/>
      <c r="G58" s="385"/>
      <c r="H58" s="50"/>
      <c r="I58" s="385" t="s">
        <v>3</v>
      </c>
      <c r="J58" s="385"/>
      <c r="K58" s="385"/>
      <c r="L58" s="385"/>
      <c r="M58" s="385"/>
      <c r="N58" s="385"/>
      <c r="P58" s="33"/>
    </row>
    <row r="59" spans="1:255" ht="12.75">
      <c r="A59" s="27" t="s">
        <v>145</v>
      </c>
      <c r="B59" s="158">
        <v>3701.698446787482</v>
      </c>
      <c r="C59" s="158">
        <v>3817.6694915198423</v>
      </c>
      <c r="D59" s="292">
        <v>3926.7351524847827</v>
      </c>
      <c r="E59" s="294">
        <v>7040.081510924144</v>
      </c>
      <c r="F59" s="294">
        <v>9610.67148665563</v>
      </c>
      <c r="G59" s="295">
        <v>28096.856088371933</v>
      </c>
      <c r="H59" s="293"/>
      <c r="I59" s="211">
        <v>0.05393955041650513</v>
      </c>
      <c r="J59" s="211">
        <v>0.1304347826086956</v>
      </c>
      <c r="K59" s="211">
        <v>0.12667946257197674</v>
      </c>
      <c r="L59" s="211">
        <v>0.12156862745098068</v>
      </c>
      <c r="M59" s="211">
        <v>0.09393346379647778</v>
      </c>
      <c r="N59" s="257">
        <v>0.0971816259805976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 s="27" t="s">
        <v>146</v>
      </c>
      <c r="B60" s="158">
        <v>50463.06512866056</v>
      </c>
      <c r="C60" s="158">
        <v>18706.58050844724</v>
      </c>
      <c r="D60" s="292">
        <v>19514.683788106227</v>
      </c>
      <c r="E60" s="292">
        <v>39401.74652081724</v>
      </c>
      <c r="F60" s="292">
        <v>61468.25305006793</v>
      </c>
      <c r="G60" s="296">
        <v>189554.32899609947</v>
      </c>
      <c r="H60" s="254"/>
      <c r="I60" s="211">
        <v>0.735325982061293</v>
      </c>
      <c r="J60" s="211">
        <v>0.6391304347826089</v>
      </c>
      <c r="K60" s="211">
        <v>0.6295585412667946</v>
      </c>
      <c r="L60" s="211">
        <v>0.6803921568627442</v>
      </c>
      <c r="M60" s="211">
        <v>0.6007827788649689</v>
      </c>
      <c r="N60" s="257">
        <v>0.6556319983119328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 s="27" t="s">
        <v>144</v>
      </c>
      <c r="B61" s="158">
        <v>3012.172904447942</v>
      </c>
      <c r="C61" s="158">
        <v>1527.0677966079359</v>
      </c>
      <c r="D61" s="292">
        <v>416.4719101120229</v>
      </c>
      <c r="E61" s="292">
        <v>1249.0467196800892</v>
      </c>
      <c r="F61" s="292">
        <v>4204.66877541184</v>
      </c>
      <c r="G61" s="296">
        <v>10409.42810625983</v>
      </c>
      <c r="H61" s="254"/>
      <c r="I61" s="211">
        <v>0.04389208212886832</v>
      </c>
      <c r="J61" s="211">
        <v>0.0521739130434782</v>
      </c>
      <c r="K61" s="211">
        <v>0.013435700575815729</v>
      </c>
      <c r="L61" s="211">
        <v>0.021568627450980427</v>
      </c>
      <c r="M61" s="211">
        <v>0.04109589041095905</v>
      </c>
      <c r="N61" s="257">
        <v>0.03600421149301193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 s="31" t="s">
        <v>5</v>
      </c>
      <c r="B62" s="158">
        <v>11449.858111532212</v>
      </c>
      <c r="C62" s="158">
        <v>5217.481638410452</v>
      </c>
      <c r="D62" s="292">
        <v>7139.518459063263</v>
      </c>
      <c r="E62" s="292">
        <v>10219.473161018925</v>
      </c>
      <c r="F62" s="292">
        <v>27030.013556219008</v>
      </c>
      <c r="G62" s="296">
        <v>61056.344926243415</v>
      </c>
      <c r="H62" s="254"/>
      <c r="I62" s="211">
        <v>0.16684238539333374</v>
      </c>
      <c r="J62" s="211">
        <v>0.17826086956521736</v>
      </c>
      <c r="K62" s="211">
        <v>0.23032629558541293</v>
      </c>
      <c r="L62" s="211">
        <v>0.17647058823529463</v>
      </c>
      <c r="M62" s="211">
        <v>0.2641878669275942</v>
      </c>
      <c r="N62" s="257">
        <v>0.21118216421445762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 s="103" t="s">
        <v>1</v>
      </c>
      <c r="B63" s="153">
        <v>68626.79459142819</v>
      </c>
      <c r="C63" s="153">
        <v>29268.79943498547</v>
      </c>
      <c r="D63" s="153">
        <v>30997.4093097663</v>
      </c>
      <c r="E63" s="153">
        <v>57910.347912440404</v>
      </c>
      <c r="F63" s="153">
        <v>102313.60686835441</v>
      </c>
      <c r="G63" s="153">
        <v>289116.9581169747</v>
      </c>
      <c r="H63" s="299"/>
      <c r="I63" s="212">
        <v>1</v>
      </c>
      <c r="J63" s="212">
        <v>1</v>
      </c>
      <c r="K63" s="212">
        <v>1</v>
      </c>
      <c r="L63" s="212">
        <v>1</v>
      </c>
      <c r="M63" s="212">
        <v>1</v>
      </c>
      <c r="N63" s="212">
        <v>1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0" s="20" customFormat="1" ht="11.25">
      <c r="A64" s="15" t="s">
        <v>101</v>
      </c>
      <c r="B64" s="31"/>
      <c r="C64" s="31"/>
      <c r="D64" s="31"/>
      <c r="E64" s="16"/>
      <c r="F64" s="16"/>
      <c r="G64" s="16"/>
      <c r="H64" s="16"/>
      <c r="I64" s="18"/>
      <c r="J64" s="18"/>
      <c r="K64" s="18"/>
      <c r="L64" s="18"/>
      <c r="M64" s="43"/>
      <c r="N64" s="19"/>
      <c r="O64" s="16"/>
      <c r="P64" s="16"/>
      <c r="Q64" s="16"/>
      <c r="R64" s="16"/>
      <c r="S64" s="18"/>
      <c r="T64" s="43"/>
    </row>
    <row r="65" spans="1:20" s="20" customFormat="1" ht="11.25">
      <c r="A65" s="15" t="s">
        <v>169</v>
      </c>
      <c r="B65" s="31"/>
      <c r="C65" s="31"/>
      <c r="D65" s="31"/>
      <c r="E65" s="16"/>
      <c r="F65" s="16"/>
      <c r="G65" s="16"/>
      <c r="H65" s="16"/>
      <c r="I65" s="18"/>
      <c r="J65" s="18"/>
      <c r="K65" s="18"/>
      <c r="L65" s="18"/>
      <c r="M65" s="43"/>
      <c r="N65" s="19"/>
      <c r="O65" s="16"/>
      <c r="P65" s="16"/>
      <c r="Q65" s="16"/>
      <c r="R65" s="16"/>
      <c r="S65" s="18"/>
      <c r="T65" s="43"/>
    </row>
    <row r="66" s="84" customFormat="1" ht="12.75">
      <c r="A66" s="15" t="s">
        <v>162</v>
      </c>
    </row>
    <row r="67" s="84" customFormat="1" ht="12.75">
      <c r="A67" s="15" t="s">
        <v>161</v>
      </c>
    </row>
    <row r="68" s="84" customFormat="1" ht="12.75">
      <c r="A68" s="15" t="s">
        <v>167</v>
      </c>
    </row>
    <row r="69" s="84" customFormat="1" ht="12.75">
      <c r="A69" s="15" t="s">
        <v>168</v>
      </c>
    </row>
    <row r="70" spans="2:11" s="2" customFormat="1" ht="12">
      <c r="B70" s="3"/>
      <c r="C70" s="3"/>
      <c r="E70" s="4"/>
      <c r="F70" s="5"/>
      <c r="G70" s="5"/>
      <c r="H70" s="6"/>
      <c r="I70" s="7"/>
      <c r="J70" s="8"/>
      <c r="K70" s="8"/>
    </row>
  </sheetData>
  <sheetProtection selectLockedCells="1" selectUnlockedCells="1"/>
  <mergeCells count="25">
    <mergeCell ref="B13:N13"/>
    <mergeCell ref="I14:N14"/>
    <mergeCell ref="I42:N42"/>
    <mergeCell ref="B32:N32"/>
    <mergeCell ref="B14:G14"/>
    <mergeCell ref="B22:G22"/>
    <mergeCell ref="B33:G33"/>
    <mergeCell ref="B42:G42"/>
    <mergeCell ref="I58:N58"/>
    <mergeCell ref="B49:C49"/>
    <mergeCell ref="B50:N50"/>
    <mergeCell ref="I51:N51"/>
    <mergeCell ref="B56:C56"/>
    <mergeCell ref="B58:G58"/>
    <mergeCell ref="B51:G51"/>
    <mergeCell ref="A2:N2"/>
    <mergeCell ref="B21:N21"/>
    <mergeCell ref="B57:N57"/>
    <mergeCell ref="I8:N8"/>
    <mergeCell ref="I22:N22"/>
    <mergeCell ref="B41:N41"/>
    <mergeCell ref="B6:N6"/>
    <mergeCell ref="B7:N7"/>
    <mergeCell ref="I33:N33"/>
    <mergeCell ref="B8:G8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K65"/>
  <sheetViews>
    <sheetView tabSelected="1" zoomScalePageLayoutView="0" workbookViewId="0" topLeftCell="A1">
      <selection activeCell="P5" sqref="P5"/>
    </sheetView>
  </sheetViews>
  <sheetFormatPr defaultColWidth="9.421875" defaultRowHeight="12.75"/>
  <cols>
    <col min="1" max="1" width="22.7109375" style="35" customWidth="1"/>
    <col min="2" max="2" width="10.8515625" style="35" bestFit="1" customWidth="1"/>
    <col min="3" max="3" width="9.8515625" style="35" bestFit="1" customWidth="1"/>
    <col min="4" max="4" width="7.57421875" style="35" bestFit="1" customWidth="1"/>
    <col min="5" max="5" width="10.8515625" style="36" bestFit="1" customWidth="1"/>
    <col min="6" max="6" width="9.8515625" style="35" bestFit="1" customWidth="1"/>
    <col min="7" max="7" width="8.8515625" style="35" bestFit="1" customWidth="1"/>
    <col min="8" max="8" width="0.42578125" style="35" customWidth="1"/>
    <col min="9" max="9" width="10.8515625" style="35" bestFit="1" customWidth="1"/>
    <col min="10" max="10" width="9.7109375" style="35" customWidth="1"/>
    <col min="11" max="11" width="8.57421875" style="35" bestFit="1" customWidth="1"/>
    <col min="12" max="12" width="10.8515625" style="35" bestFit="1" customWidth="1"/>
    <col min="13" max="13" width="9.8515625" style="35" bestFit="1" customWidth="1"/>
    <col min="14" max="14" width="8.8515625" style="35" bestFit="1" customWidth="1"/>
    <col min="15" max="16384" width="9.421875" style="35" customWidth="1"/>
  </cols>
  <sheetData>
    <row r="1" spans="1:14" s="2" customFormat="1" ht="13.5">
      <c r="A1" s="89" t="s">
        <v>154</v>
      </c>
      <c r="B1" s="89"/>
      <c r="C1" s="89"/>
      <c r="D1" s="89"/>
      <c r="E1" s="3"/>
      <c r="G1" s="5"/>
      <c r="H1" s="7"/>
      <c r="I1" s="8"/>
      <c r="J1" s="8"/>
      <c r="K1" s="8"/>
      <c r="L1" s="8"/>
      <c r="M1" s="8"/>
      <c r="N1" s="8"/>
    </row>
    <row r="2" spans="1:14" ht="30" customHeight="1">
      <c r="A2" s="382" t="s">
        <v>233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8" ht="6.75" customHeight="1">
      <c r="A3" s="10"/>
      <c r="B3" s="10"/>
      <c r="C3" s="10"/>
      <c r="D3" s="10"/>
      <c r="E3" s="10"/>
      <c r="F3" s="10"/>
      <c r="G3" s="37"/>
      <c r="H3" s="37"/>
    </row>
    <row r="4" spans="1:14" s="29" customFormat="1" ht="15" customHeight="1">
      <c r="A4" s="60"/>
      <c r="B4" s="60"/>
      <c r="C4" s="60"/>
      <c r="D4" s="60"/>
      <c r="E4" s="60"/>
      <c r="F4" s="60"/>
      <c r="G4" s="60"/>
      <c r="H4" s="61"/>
      <c r="I4" s="60"/>
      <c r="J4" s="60"/>
      <c r="K4" s="60"/>
      <c r="L4" s="60"/>
      <c r="M4" s="60"/>
      <c r="N4" s="60"/>
    </row>
    <row r="5" spans="1:14" s="29" customFormat="1" ht="50.25" customHeight="1">
      <c r="A5" s="62" t="s">
        <v>0</v>
      </c>
      <c r="B5" s="235" t="s">
        <v>71</v>
      </c>
      <c r="C5" s="235" t="s">
        <v>147</v>
      </c>
      <c r="D5" s="235" t="s">
        <v>170</v>
      </c>
      <c r="E5" s="55" t="s">
        <v>73</v>
      </c>
      <c r="F5" s="55" t="s">
        <v>108</v>
      </c>
      <c r="G5" s="55" t="s">
        <v>75</v>
      </c>
      <c r="H5" s="55"/>
      <c r="I5" s="235" t="s">
        <v>71</v>
      </c>
      <c r="J5" s="235" t="s">
        <v>147</v>
      </c>
      <c r="K5" s="235" t="s">
        <v>106</v>
      </c>
      <c r="L5" s="55" t="s">
        <v>73</v>
      </c>
      <c r="M5" s="55" t="s">
        <v>108</v>
      </c>
      <c r="N5" s="55" t="s">
        <v>75</v>
      </c>
    </row>
    <row r="6" spans="1:14" s="28" customFormat="1" ht="15" customHeight="1">
      <c r="A6" s="12"/>
      <c r="B6" s="12"/>
      <c r="C6" s="12"/>
      <c r="D6" s="12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29" customFormat="1" ht="15.75" customHeight="1">
      <c r="A7" s="12"/>
      <c r="B7" s="397" t="s">
        <v>133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</row>
    <row r="8" spans="1:15" s="28" customFormat="1" ht="12.75" customHeight="1">
      <c r="A8" s="93"/>
      <c r="B8" s="385" t="s">
        <v>2</v>
      </c>
      <c r="C8" s="385"/>
      <c r="D8" s="385"/>
      <c r="E8" s="385"/>
      <c r="F8" s="385"/>
      <c r="G8" s="385"/>
      <c r="H8" s="50"/>
      <c r="I8" s="385" t="s">
        <v>3</v>
      </c>
      <c r="J8" s="385"/>
      <c r="K8" s="385"/>
      <c r="L8" s="385"/>
      <c r="M8" s="385"/>
      <c r="N8" s="385"/>
      <c r="O8" s="33"/>
    </row>
    <row r="9" spans="1:14" s="29" customFormat="1" ht="12.75">
      <c r="A9" s="101" t="s">
        <v>104</v>
      </c>
      <c r="B9" s="291">
        <v>60484.01861203518</v>
      </c>
      <c r="C9" s="291">
        <v>18667.548580932933</v>
      </c>
      <c r="D9" s="291">
        <v>55918.15358052847</v>
      </c>
      <c r="E9" s="291">
        <v>33148.76320469055</v>
      </c>
      <c r="F9" s="158">
        <v>9097.345243255202</v>
      </c>
      <c r="G9" s="158">
        <v>15895.354454382685</v>
      </c>
      <c r="H9" s="127"/>
      <c r="I9" s="211">
        <v>0.6617724299619455</v>
      </c>
      <c r="J9" s="211">
        <v>0.9052764493871</v>
      </c>
      <c r="K9" s="211">
        <v>0.6473469584639306</v>
      </c>
      <c r="L9" s="211">
        <v>0.4830569767425083</v>
      </c>
      <c r="M9" s="211">
        <v>0.5594946740552716</v>
      </c>
      <c r="N9" s="211">
        <v>0.9215961288777139</v>
      </c>
    </row>
    <row r="10" spans="1:14" s="29" customFormat="1" ht="12.75" customHeight="1">
      <c r="A10" s="102" t="s">
        <v>105</v>
      </c>
      <c r="B10" s="310">
        <v>30912.9871766666</v>
      </c>
      <c r="C10" s="310">
        <v>1953.277900935053</v>
      </c>
      <c r="D10" s="310">
        <v>30462.34585553115</v>
      </c>
      <c r="E10" s="292">
        <v>35474.12146665614</v>
      </c>
      <c r="F10" s="158">
        <v>7162.586557912379</v>
      </c>
      <c r="G10" s="158">
        <v>1352.2814202812724</v>
      </c>
      <c r="H10" s="127"/>
      <c r="I10" s="211">
        <v>0.3382275700380545</v>
      </c>
      <c r="J10" s="211">
        <v>0.09472355061290011</v>
      </c>
      <c r="K10" s="211">
        <v>0.3526530415360694</v>
      </c>
      <c r="L10" s="211">
        <v>0.5169430232574916</v>
      </c>
      <c r="M10" s="211">
        <v>0.4405053259447283</v>
      </c>
      <c r="N10" s="211">
        <v>0.07840387112228618</v>
      </c>
    </row>
    <row r="11" spans="1:14" s="29" customFormat="1" ht="12.75" customHeight="1">
      <c r="A11" s="14" t="s">
        <v>1</v>
      </c>
      <c r="B11" s="311">
        <v>91397.00578870178</v>
      </c>
      <c r="C11" s="311">
        <v>20620.826481867985</v>
      </c>
      <c r="D11" s="311">
        <v>86380.49943605962</v>
      </c>
      <c r="E11" s="311">
        <v>68622.88467134669</v>
      </c>
      <c r="F11" s="311">
        <v>16259.931801167582</v>
      </c>
      <c r="G11" s="311">
        <v>17247.635874663956</v>
      </c>
      <c r="H11" s="127"/>
      <c r="I11" s="257">
        <v>1</v>
      </c>
      <c r="J11" s="257">
        <v>1</v>
      </c>
      <c r="K11" s="257">
        <v>1</v>
      </c>
      <c r="L11" s="257">
        <v>1</v>
      </c>
      <c r="M11" s="257">
        <v>1</v>
      </c>
      <c r="N11" s="257">
        <v>1</v>
      </c>
    </row>
    <row r="12" spans="1:14" s="29" customFormat="1" ht="12.75" customHeight="1">
      <c r="A12" s="14"/>
      <c r="B12" s="57"/>
      <c r="C12" s="57"/>
      <c r="D12" s="57"/>
      <c r="E12" s="74"/>
      <c r="F12" s="265"/>
      <c r="G12" s="61"/>
      <c r="H12" s="61"/>
      <c r="I12" s="61"/>
      <c r="J12" s="61"/>
      <c r="K12" s="61"/>
      <c r="L12" s="61"/>
      <c r="M12" s="61"/>
      <c r="N12" s="61"/>
    </row>
    <row r="13" spans="1:14" s="29" customFormat="1" ht="15.75" customHeight="1">
      <c r="A13" s="12"/>
      <c r="B13" s="397" t="s">
        <v>135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</row>
    <row r="14" spans="1:15" s="28" customFormat="1" ht="12.75" customHeight="1">
      <c r="A14" s="93"/>
      <c r="B14" s="385" t="s">
        <v>2</v>
      </c>
      <c r="C14" s="385"/>
      <c r="D14" s="385"/>
      <c r="E14" s="385"/>
      <c r="F14" s="385"/>
      <c r="G14" s="385"/>
      <c r="H14" s="50"/>
      <c r="I14" s="385" t="s">
        <v>3</v>
      </c>
      <c r="J14" s="385"/>
      <c r="K14" s="385"/>
      <c r="L14" s="385"/>
      <c r="M14" s="385"/>
      <c r="N14" s="385"/>
      <c r="O14" s="33"/>
    </row>
    <row r="15" spans="1:14" s="29" customFormat="1" ht="12.75" customHeight="1">
      <c r="A15" t="s">
        <v>136</v>
      </c>
      <c r="B15" s="312">
        <v>71980.1163770964</v>
      </c>
      <c r="C15" s="312">
        <v>18421.566179050285</v>
      </c>
      <c r="D15" s="312">
        <v>72617.00086366864</v>
      </c>
      <c r="E15" s="312">
        <v>44256.12832244468</v>
      </c>
      <c r="F15" s="312">
        <v>12904.20395111939</v>
      </c>
      <c r="G15" s="312">
        <v>16090.070213907322</v>
      </c>
      <c r="H15" s="300"/>
      <c r="I15" s="301">
        <v>0.7875544253988499</v>
      </c>
      <c r="J15" s="301">
        <v>0.8933476160738988</v>
      </c>
      <c r="K15" s="301">
        <v>0.840664285779236</v>
      </c>
      <c r="L15" s="301">
        <v>0.644917924019068</v>
      </c>
      <c r="M15" s="301">
        <v>0.7936198078144941</v>
      </c>
      <c r="N15" s="301">
        <v>0.9328855462181311</v>
      </c>
    </row>
    <row r="16" spans="1:14" s="29" customFormat="1" ht="12.75" customHeight="1">
      <c r="A16" t="s">
        <v>137</v>
      </c>
      <c r="B16" s="312">
        <v>11389.976159406537</v>
      </c>
      <c r="C16" s="312">
        <v>1338.8750251042043</v>
      </c>
      <c r="D16" s="312">
        <v>8315.948804436468</v>
      </c>
      <c r="E16" s="312">
        <v>13505.785913391068</v>
      </c>
      <c r="F16" s="312">
        <v>1928.8927101286963</v>
      </c>
      <c r="G16" s="312">
        <v>778.8553766413977</v>
      </c>
      <c r="H16" s="300"/>
      <c r="I16" s="301">
        <v>0.12462088950417813</v>
      </c>
      <c r="J16" s="301">
        <v>0.06492829112749118</v>
      </c>
      <c r="K16" s="301">
        <v>0.09627113594766948</v>
      </c>
      <c r="L16" s="301">
        <v>0.1968116901245689</v>
      </c>
      <c r="M16" s="301">
        <v>0.11862858551412797</v>
      </c>
      <c r="N16" s="301">
        <v>0.045157225158347816</v>
      </c>
    </row>
    <row r="17" spans="1:14" s="29" customFormat="1" ht="12.75" customHeight="1">
      <c r="A17" t="s">
        <v>138</v>
      </c>
      <c r="B17" s="312">
        <v>919.8812648723567</v>
      </c>
      <c r="C17" s="312">
        <v>259.7183097975194</v>
      </c>
      <c r="D17" s="312">
        <v>999.718715881744</v>
      </c>
      <c r="E17" s="312">
        <v>3685.4261065769315</v>
      </c>
      <c r="F17" s="312">
        <v>367.62043687888104</v>
      </c>
      <c r="G17" s="312">
        <v>200.222322638659</v>
      </c>
      <c r="H17" s="300"/>
      <c r="I17" s="301">
        <v>0.010064676155792287</v>
      </c>
      <c r="J17" s="301">
        <v>0.012594951517869143</v>
      </c>
      <c r="K17" s="301">
        <v>0.011573430605385134</v>
      </c>
      <c r="L17" s="301">
        <v>0.053705496704596914</v>
      </c>
      <c r="M17" s="301">
        <v>0.022608977785041104</v>
      </c>
      <c r="N17" s="301">
        <v>0.011608682145984832</v>
      </c>
    </row>
    <row r="18" spans="1:14" s="29" customFormat="1" ht="12.75" customHeight="1">
      <c r="A18" t="s">
        <v>139</v>
      </c>
      <c r="B18" s="312">
        <v>7107.031987326505</v>
      </c>
      <c r="C18" s="312">
        <v>600.666967915977</v>
      </c>
      <c r="D18" s="312">
        <v>4447.831052072625</v>
      </c>
      <c r="E18" s="312">
        <v>7175.544328933777</v>
      </c>
      <c r="F18" s="312">
        <v>1059.2147030406043</v>
      </c>
      <c r="G18" s="312">
        <v>178.4879614765812</v>
      </c>
      <c r="H18" s="300"/>
      <c r="I18" s="301">
        <v>0.0777600089411797</v>
      </c>
      <c r="J18" s="301">
        <v>0.029129141280740956</v>
      </c>
      <c r="K18" s="301">
        <v>0.05149114766770938</v>
      </c>
      <c r="L18" s="301">
        <v>0.10456488915176618</v>
      </c>
      <c r="M18" s="301">
        <v>0.06514262888633675</v>
      </c>
      <c r="N18" s="301">
        <v>0.010348546477536228</v>
      </c>
    </row>
    <row r="19" spans="1:14" s="29" customFormat="1" ht="12.75" customHeight="1">
      <c r="A19" s="14" t="s">
        <v>1</v>
      </c>
      <c r="B19" s="313">
        <v>91397.0057887018</v>
      </c>
      <c r="C19" s="313">
        <v>20620.826481867985</v>
      </c>
      <c r="D19" s="313">
        <v>86380.49943605947</v>
      </c>
      <c r="E19" s="313">
        <v>68622.88467134646</v>
      </c>
      <c r="F19" s="313">
        <v>16259.931801167573</v>
      </c>
      <c r="G19" s="313">
        <v>17247.63587466396</v>
      </c>
      <c r="H19" s="300"/>
      <c r="I19" s="302">
        <v>1</v>
      </c>
      <c r="J19" s="302">
        <v>1</v>
      </c>
      <c r="K19" s="302">
        <v>1</v>
      </c>
      <c r="L19" s="302">
        <v>1</v>
      </c>
      <c r="M19" s="302">
        <v>1</v>
      </c>
      <c r="N19" s="302">
        <v>1</v>
      </c>
    </row>
    <row r="20" spans="1:14" s="29" customFormat="1" ht="15.75" customHeight="1">
      <c r="A20" s="12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21" spans="1:14" s="29" customFormat="1" ht="15.75" customHeight="1">
      <c r="A21" s="12"/>
      <c r="B21" s="397" t="s">
        <v>134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</row>
    <row r="22" spans="1:14" s="29" customFormat="1" ht="15.75" customHeight="1">
      <c r="A22" s="12"/>
      <c r="B22" s="385" t="s">
        <v>2</v>
      </c>
      <c r="C22" s="385"/>
      <c r="D22" s="385"/>
      <c r="E22" s="385"/>
      <c r="F22" s="385"/>
      <c r="G22" s="385"/>
      <c r="H22" s="240"/>
      <c r="I22" s="385" t="s">
        <v>3</v>
      </c>
      <c r="J22" s="385"/>
      <c r="K22" s="385"/>
      <c r="L22" s="385"/>
      <c r="M22" s="385"/>
      <c r="N22" s="385"/>
    </row>
    <row r="23" spans="1:245" ht="12.75">
      <c r="A23" t="s">
        <v>77</v>
      </c>
      <c r="B23" s="292">
        <v>10854.440522642693</v>
      </c>
      <c r="C23" s="292">
        <v>1927.2282068567254</v>
      </c>
      <c r="D23" s="292">
        <v>3786.568905530957</v>
      </c>
      <c r="E23" s="158">
        <v>3258.1111625217422</v>
      </c>
      <c r="F23" s="158">
        <v>1485.0436331126248</v>
      </c>
      <c r="G23" s="294">
        <v>1134.5026928684113</v>
      </c>
      <c r="H23" s="293"/>
      <c r="I23" s="303">
        <v>0.11876144550880284</v>
      </c>
      <c r="J23" s="303">
        <v>0.09346027951650479</v>
      </c>
      <c r="K23" s="303">
        <v>0.04383592280956693</v>
      </c>
      <c r="L23" s="303">
        <v>0.04747849318963647</v>
      </c>
      <c r="M23" s="303">
        <v>0.09133147981629225</v>
      </c>
      <c r="N23" s="303">
        <v>0.06577728687645513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2.75">
      <c r="A24" t="s">
        <v>78</v>
      </c>
      <c r="B24" s="292">
        <v>15743.480570552418</v>
      </c>
      <c r="C24" s="292">
        <v>2177.1852761440346</v>
      </c>
      <c r="D24" s="292">
        <v>10365.7494518749</v>
      </c>
      <c r="E24" s="158">
        <v>7139.01047663788</v>
      </c>
      <c r="F24" s="158">
        <v>3640.628777526627</v>
      </c>
      <c r="G24" s="292">
        <v>5336.896508086974</v>
      </c>
      <c r="H24" s="254"/>
      <c r="I24" s="303">
        <v>0.17225378922094303</v>
      </c>
      <c r="J24" s="303">
        <v>0.10558186298005307</v>
      </c>
      <c r="K24" s="303">
        <v>0.12000103633977934</v>
      </c>
      <c r="L24" s="303">
        <v>0.10403250330889627</v>
      </c>
      <c r="M24" s="303">
        <v>0.2239018479318102</v>
      </c>
      <c r="N24" s="303">
        <v>0.3094277121148321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2.75">
      <c r="A25" t="s">
        <v>79</v>
      </c>
      <c r="B25" s="292">
        <v>28214.59248181834</v>
      </c>
      <c r="C25" s="292">
        <v>12109.39345566645</v>
      </c>
      <c r="D25" s="292">
        <v>36899.71075471764</v>
      </c>
      <c r="E25" s="158">
        <v>21787.054672609855</v>
      </c>
      <c r="F25" s="158">
        <v>5260.984082651859</v>
      </c>
      <c r="G25" s="292">
        <v>7305.746129518542</v>
      </c>
      <c r="H25" s="254"/>
      <c r="I25" s="303">
        <v>0.3087036849658593</v>
      </c>
      <c r="J25" s="303">
        <v>0.5872409365509339</v>
      </c>
      <c r="K25" s="303">
        <v>0.4271763997154402</v>
      </c>
      <c r="L25" s="303">
        <v>0.31748963595677854</v>
      </c>
      <c r="M25" s="303">
        <v>0.32355511369820655</v>
      </c>
      <c r="N25" s="303">
        <v>0.4235795666495004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14" s="29" customFormat="1" ht="12.75" customHeight="1">
      <c r="A26" t="s">
        <v>80</v>
      </c>
      <c r="B26" s="292">
        <v>23934.349328733937</v>
      </c>
      <c r="C26" s="292">
        <v>3565.5472237783624</v>
      </c>
      <c r="D26" s="292">
        <v>29640.54898665871</v>
      </c>
      <c r="E26" s="158">
        <v>25226.690513513575</v>
      </c>
      <c r="F26" s="158">
        <v>4577.3689191319045</v>
      </c>
      <c r="G26" s="158">
        <v>2970.1871650585344</v>
      </c>
      <c r="H26" s="127"/>
      <c r="I26" s="303">
        <v>0.26187235700113626</v>
      </c>
      <c r="J26" s="303">
        <v>0.17291000566410714</v>
      </c>
      <c r="K26" s="303">
        <v>0.34313935645393095</v>
      </c>
      <c r="L26" s="303">
        <v>0.36761337904011077</v>
      </c>
      <c r="M26" s="303">
        <v>0.2815121843747966</v>
      </c>
      <c r="N26" s="303">
        <v>0.17220836447629387</v>
      </c>
    </row>
    <row r="27" spans="1:14" s="29" customFormat="1" ht="12.75" customHeight="1">
      <c r="A27" s="29" t="s">
        <v>81</v>
      </c>
      <c r="B27" s="158">
        <v>9511.652563594562</v>
      </c>
      <c r="C27" s="158">
        <v>641.249996783745</v>
      </c>
      <c r="D27" s="158">
        <v>3514.580134171511</v>
      </c>
      <c r="E27" s="158">
        <v>8017.859015210711</v>
      </c>
      <c r="F27" s="158">
        <v>1295.9063887445582</v>
      </c>
      <c r="G27" s="158">
        <v>500.30337913150936</v>
      </c>
      <c r="H27" s="127"/>
      <c r="I27" s="303">
        <v>0.10406962986932249</v>
      </c>
      <c r="J27" s="303">
        <v>0.03109720152815408</v>
      </c>
      <c r="K27" s="303">
        <v>0.04068719395137392</v>
      </c>
      <c r="L27" s="303">
        <v>0.11683943415684693</v>
      </c>
      <c r="M27" s="303">
        <v>0.07969937417889435</v>
      </c>
      <c r="N27" s="303">
        <v>0.029007069882918467</v>
      </c>
    </row>
    <row r="28" spans="1:14" s="29" customFormat="1" ht="12.75" customHeight="1">
      <c r="A28" s="29" t="s">
        <v>82</v>
      </c>
      <c r="B28" s="158">
        <v>2356.2787269309556</v>
      </c>
      <c r="C28" s="158">
        <v>200.222322638659</v>
      </c>
      <c r="D28" s="158">
        <v>1227.9114640203325</v>
      </c>
      <c r="E28" s="158">
        <v>259.7183097975194</v>
      </c>
      <c r="F28" s="158">
        <v>0</v>
      </c>
      <c r="G28" s="158">
        <v>0</v>
      </c>
      <c r="H28" s="127"/>
      <c r="I28" s="303">
        <v>0.02578069934127121</v>
      </c>
      <c r="J28" s="303">
        <v>0.009709713760246989</v>
      </c>
      <c r="K28" s="303">
        <v>0.01421514661337715</v>
      </c>
      <c r="L28" s="303">
        <v>0.003784718626175215</v>
      </c>
      <c r="M28" s="303">
        <v>0</v>
      </c>
      <c r="N28" s="303">
        <v>0</v>
      </c>
    </row>
    <row r="29" spans="1:14" s="29" customFormat="1" ht="12.75" customHeight="1">
      <c r="A29" s="29" t="s">
        <v>83</v>
      </c>
      <c r="B29" s="158">
        <v>782.211594429302</v>
      </c>
      <c r="C29" s="158">
        <v>0</v>
      </c>
      <c r="D29" s="158">
        <v>945.429739085747</v>
      </c>
      <c r="E29" s="158">
        <v>2934.4405210553996</v>
      </c>
      <c r="F29" s="158">
        <v>0</v>
      </c>
      <c r="G29" s="158">
        <v>0</v>
      </c>
      <c r="H29" s="127"/>
      <c r="I29" s="303">
        <v>0.008558394092665046</v>
      </c>
      <c r="J29" s="303">
        <v>0</v>
      </c>
      <c r="K29" s="303">
        <v>0.010944944116531402</v>
      </c>
      <c r="L29" s="303">
        <v>0.04276183572155585</v>
      </c>
      <c r="M29" s="303">
        <v>0</v>
      </c>
      <c r="N29" s="303">
        <v>0</v>
      </c>
    </row>
    <row r="30" spans="1:14" s="29" customFormat="1" ht="12.75" customHeight="1">
      <c r="A30" s="14" t="s">
        <v>1</v>
      </c>
      <c r="B30" s="311">
        <v>91397.0057887022</v>
      </c>
      <c r="C30" s="311">
        <v>20620.826481867978</v>
      </c>
      <c r="D30" s="311">
        <v>86380.4994360598</v>
      </c>
      <c r="E30" s="311">
        <v>68622.88467134668</v>
      </c>
      <c r="F30" s="311">
        <v>16259.931801167575</v>
      </c>
      <c r="G30" s="311">
        <v>17247.63587466397</v>
      </c>
      <c r="H30" s="127"/>
      <c r="I30" s="304">
        <v>1</v>
      </c>
      <c r="J30" s="304">
        <v>1</v>
      </c>
      <c r="K30" s="304">
        <v>1</v>
      </c>
      <c r="L30" s="304">
        <v>1</v>
      </c>
      <c r="M30" s="304">
        <v>1</v>
      </c>
      <c r="N30" s="304">
        <v>1</v>
      </c>
    </row>
    <row r="31" spans="1:14" s="29" customFormat="1" ht="12.75" customHeight="1">
      <c r="A31" s="14"/>
      <c r="B31" s="57"/>
      <c r="C31" s="57"/>
      <c r="D31" s="57"/>
      <c r="E31" s="74"/>
      <c r="F31" s="265"/>
      <c r="G31" s="61"/>
      <c r="H31" s="61"/>
      <c r="I31" s="61"/>
      <c r="J31" s="61"/>
      <c r="K31" s="61"/>
      <c r="L31" s="61"/>
      <c r="M31" s="61"/>
      <c r="N31" s="61"/>
    </row>
    <row r="32" spans="1:14" s="29" customFormat="1" ht="12.75" customHeight="1">
      <c r="A32" s="12"/>
      <c r="B32" s="397" t="s">
        <v>140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</row>
    <row r="33" spans="1:15" s="28" customFormat="1" ht="12.75" customHeight="1">
      <c r="A33" s="93"/>
      <c r="B33" s="385" t="s">
        <v>2</v>
      </c>
      <c r="C33" s="385"/>
      <c r="D33" s="385"/>
      <c r="E33" s="385"/>
      <c r="F33" s="385"/>
      <c r="G33" s="385"/>
      <c r="H33" s="50"/>
      <c r="I33" s="385" t="s">
        <v>3</v>
      </c>
      <c r="J33" s="385"/>
      <c r="K33" s="385"/>
      <c r="L33" s="385"/>
      <c r="M33" s="385"/>
      <c r="N33" s="385"/>
      <c r="O33" s="33"/>
    </row>
    <row r="34" spans="1:245" ht="12.75">
      <c r="A34" t="s">
        <v>84</v>
      </c>
      <c r="B34" s="292">
        <v>4058.2303759936995</v>
      </c>
      <c r="C34" s="292">
        <v>1709.485823238525</v>
      </c>
      <c r="D34" s="292">
        <v>5151.856334149624</v>
      </c>
      <c r="E34" s="158">
        <v>4938.685511597306</v>
      </c>
      <c r="F34" s="158">
        <v>941.5513354490323</v>
      </c>
      <c r="G34" s="294">
        <v>738.5076099393881</v>
      </c>
      <c r="H34" s="297"/>
      <c r="I34" s="305">
        <v>0.04440222456932359</v>
      </c>
      <c r="J34" s="305">
        <v>0.08290093632967073</v>
      </c>
      <c r="K34" s="305">
        <v>0.05964142795866941</v>
      </c>
      <c r="L34" s="305">
        <v>0.07196849178302554</v>
      </c>
      <c r="M34" s="305">
        <v>0.05790622906434467</v>
      </c>
      <c r="N34" s="305">
        <v>0.04281790358435291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2.75">
      <c r="A35" t="s">
        <v>85</v>
      </c>
      <c r="B35" s="292">
        <v>69757.26164316975</v>
      </c>
      <c r="C35" s="292">
        <v>12723.296245532787</v>
      </c>
      <c r="D35" s="292">
        <v>63144.03672975115</v>
      </c>
      <c r="E35" s="158">
        <v>49513.78535112414</v>
      </c>
      <c r="F35" s="158">
        <v>11158.886565037772</v>
      </c>
      <c r="G35" s="292">
        <v>15156.782553857904</v>
      </c>
      <c r="H35" s="254"/>
      <c r="I35" s="305">
        <v>0.7632335549858136</v>
      </c>
      <c r="J35" s="305">
        <v>0.6170119445367751</v>
      </c>
      <c r="K35" s="305">
        <v>0.73099874557326</v>
      </c>
      <c r="L35" s="305">
        <v>0.7215345957585294</v>
      </c>
      <c r="M35" s="305">
        <v>0.6862812649827034</v>
      </c>
      <c r="N35" s="305">
        <v>0.878774497792046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2.75">
      <c r="A36" t="s">
        <v>86</v>
      </c>
      <c r="B36" s="292">
        <v>11187.417540404254</v>
      </c>
      <c r="C36" s="292">
        <v>3496.1246727901766</v>
      </c>
      <c r="D36" s="292">
        <v>11755.178809947718</v>
      </c>
      <c r="E36" s="158">
        <v>8832.054802109133</v>
      </c>
      <c r="F36" s="158">
        <v>1118.7106901994646</v>
      </c>
      <c r="G36" s="292">
        <v>833.2086440227968</v>
      </c>
      <c r="H36" s="254"/>
      <c r="I36" s="305">
        <v>0.12240463945031363</v>
      </c>
      <c r="J36" s="305">
        <v>0.1695433825537663</v>
      </c>
      <c r="K36" s="305">
        <v>0.13608602504838643</v>
      </c>
      <c r="L36" s="305">
        <v>0.12870421936367485</v>
      </c>
      <c r="M36" s="305">
        <v>0.06880168403407037</v>
      </c>
      <c r="N36" s="305">
        <v>0.048308571103750184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2.75">
      <c r="A37" t="s">
        <v>87</v>
      </c>
      <c r="B37" s="292">
        <v>4503.805896478118</v>
      </c>
      <c r="C37" s="292">
        <v>2691.9197403064863</v>
      </c>
      <c r="D37" s="292">
        <v>3828.944283294722</v>
      </c>
      <c r="E37" s="158">
        <v>4479.3666261139115</v>
      </c>
      <c r="F37" s="158">
        <v>1099.5774497359355</v>
      </c>
      <c r="G37" s="292">
        <v>346.09137789591887</v>
      </c>
      <c r="H37" s="254"/>
      <c r="I37" s="305">
        <v>0.049277389971509</v>
      </c>
      <c r="J37" s="305">
        <v>0.13054373657978785</v>
      </c>
      <c r="K37" s="305">
        <v>0.04432648929205349</v>
      </c>
      <c r="L37" s="305">
        <v>0.06527511409009996</v>
      </c>
      <c r="M37" s="305">
        <v>0.06762497304305902</v>
      </c>
      <c r="N37" s="305">
        <v>0.020066018346567262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2.75">
      <c r="A38" t="s">
        <v>88</v>
      </c>
      <c r="B38" s="292">
        <v>1890.2903326558153</v>
      </c>
      <c r="C38" s="292">
        <v>0</v>
      </c>
      <c r="D38" s="292">
        <v>2500.4832789162447</v>
      </c>
      <c r="E38" s="158">
        <v>858.9923804019453</v>
      </c>
      <c r="F38" s="158">
        <v>1941.205760745374</v>
      </c>
      <c r="G38" s="292">
        <v>173.0456889479594</v>
      </c>
      <c r="H38" s="254"/>
      <c r="I38" s="305">
        <v>0.020682191023039944</v>
      </c>
      <c r="J38" s="305">
        <v>0</v>
      </c>
      <c r="K38" s="305">
        <v>0.028947312127630746</v>
      </c>
      <c r="L38" s="305">
        <v>0.012517579004670121</v>
      </c>
      <c r="M38" s="305">
        <v>0.11938584887582257</v>
      </c>
      <c r="N38" s="305">
        <v>0.01003300917328363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2.75">
      <c r="A39" s="14" t="s">
        <v>1</v>
      </c>
      <c r="B39" s="311">
        <v>91397.00578870166</v>
      </c>
      <c r="C39" s="311">
        <v>20620.826481867975</v>
      </c>
      <c r="D39" s="311">
        <v>86380.49943605946</v>
      </c>
      <c r="E39" s="311">
        <v>68622.88467134644</v>
      </c>
      <c r="F39" s="311">
        <v>16259.931801167579</v>
      </c>
      <c r="G39" s="311">
        <v>17247.635874663967</v>
      </c>
      <c r="H39" s="254"/>
      <c r="I39" s="306">
        <v>1</v>
      </c>
      <c r="J39" s="306">
        <v>1</v>
      </c>
      <c r="K39" s="306">
        <v>1</v>
      </c>
      <c r="L39" s="306">
        <v>1</v>
      </c>
      <c r="M39" s="306">
        <v>1</v>
      </c>
      <c r="N39" s="306">
        <v>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14" s="29" customFormat="1" ht="12.75" customHeight="1">
      <c r="A40" s="14"/>
      <c r="B40" s="57"/>
      <c r="C40" s="57"/>
      <c r="D40" s="57"/>
      <c r="E40" s="74"/>
      <c r="F40" s="265"/>
      <c r="G40" s="61"/>
      <c r="H40" s="61"/>
      <c r="I40" s="61"/>
      <c r="J40" s="61"/>
      <c r="K40" s="61"/>
      <c r="L40" s="61"/>
      <c r="M40" s="61"/>
      <c r="N40" s="61"/>
    </row>
    <row r="41" spans="1:14" s="29" customFormat="1" ht="15" customHeight="1">
      <c r="A41" s="12"/>
      <c r="B41" s="397" t="s">
        <v>141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</row>
    <row r="42" spans="1:15" s="28" customFormat="1" ht="12.75" customHeight="1">
      <c r="A42" s="93"/>
      <c r="B42" s="385" t="s">
        <v>2</v>
      </c>
      <c r="C42" s="385"/>
      <c r="D42" s="385"/>
      <c r="E42" s="385"/>
      <c r="F42" s="385"/>
      <c r="G42" s="385"/>
      <c r="H42" s="50"/>
      <c r="I42" s="385" t="s">
        <v>3</v>
      </c>
      <c r="J42" s="385"/>
      <c r="K42" s="385"/>
      <c r="L42" s="385"/>
      <c r="M42" s="385"/>
      <c r="N42" s="385"/>
      <c r="O42" s="33"/>
    </row>
    <row r="43" spans="1:245" ht="12.75">
      <c r="A43" t="s">
        <v>84</v>
      </c>
      <c r="B43" s="292">
        <v>7176.900683805464</v>
      </c>
      <c r="C43" s="292">
        <v>1768.9818103973853</v>
      </c>
      <c r="D43" s="292">
        <v>6091.559227948911</v>
      </c>
      <c r="E43" s="158">
        <v>5433.444368441695</v>
      </c>
      <c r="F43" s="158">
        <v>860.0857249623358</v>
      </c>
      <c r="G43" s="294">
        <v>811.4742828607191</v>
      </c>
      <c r="H43" s="307"/>
      <c r="I43" s="315">
        <v>0.07852446173562345</v>
      </c>
      <c r="J43" s="315">
        <v>0.08578617408729289</v>
      </c>
      <c r="K43" s="315">
        <v>0.07052007418014518</v>
      </c>
      <c r="L43" s="315">
        <v>0.07917831485027085</v>
      </c>
      <c r="M43" s="315">
        <v>0.0528960229034033</v>
      </c>
      <c r="N43" s="315">
        <v>0.04704843543530158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2.75">
      <c r="A44" t="s">
        <v>85</v>
      </c>
      <c r="B44" s="292">
        <v>59018.40433624418</v>
      </c>
      <c r="C44" s="292">
        <v>12306.524782669603</v>
      </c>
      <c r="D44" s="292">
        <v>54463.47356523145</v>
      </c>
      <c r="E44" s="158">
        <v>44724.7837433822</v>
      </c>
      <c r="F44" s="158">
        <v>10697.837608047881</v>
      </c>
      <c r="G44" s="292">
        <v>12377.169940575443</v>
      </c>
      <c r="H44" s="308"/>
      <c r="I44" s="315">
        <v>0.645736737510715</v>
      </c>
      <c r="J44" s="315">
        <v>0.5968007535241524</v>
      </c>
      <c r="K44" s="315">
        <v>0.6305065833237778</v>
      </c>
      <c r="L44" s="315">
        <v>0.6517473574242949</v>
      </c>
      <c r="M44" s="315">
        <v>0.6579263516517149</v>
      </c>
      <c r="N44" s="315">
        <v>0.7176154477354759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2.75">
      <c r="A45" t="s">
        <v>86</v>
      </c>
      <c r="B45" s="292">
        <v>13835.994920689109</v>
      </c>
      <c r="C45" s="292">
        <v>3626.0654827505427</v>
      </c>
      <c r="D45" s="292">
        <v>13936.13527235901</v>
      </c>
      <c r="E45" s="158">
        <v>10316.076644886445</v>
      </c>
      <c r="F45" s="158">
        <v>1387.8009999503029</v>
      </c>
      <c r="G45" s="292">
        <v>2935.373503416638</v>
      </c>
      <c r="H45" s="308"/>
      <c r="I45" s="315">
        <v>0.15138345946120133</v>
      </c>
      <c r="J45" s="315">
        <v>0.17584481814727287</v>
      </c>
      <c r="K45" s="315">
        <v>0.16133427525126537</v>
      </c>
      <c r="L45" s="315">
        <v>0.15032997657112385</v>
      </c>
      <c r="M45" s="315">
        <v>0.0853509729881308</v>
      </c>
      <c r="N45" s="315">
        <v>0.17018990456127234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2.75">
      <c r="A46" t="s">
        <v>87</v>
      </c>
      <c r="B46" s="292">
        <v>9384.72347922716</v>
      </c>
      <c r="C46" s="292">
        <v>2919.2544060504424</v>
      </c>
      <c r="D46" s="292">
        <v>9157.635022223296</v>
      </c>
      <c r="E46" s="158">
        <v>7416.843183951497</v>
      </c>
      <c r="F46" s="158">
        <v>1373.0017074616835</v>
      </c>
      <c r="G46" s="292">
        <v>950.5724588632083</v>
      </c>
      <c r="H46" s="308"/>
      <c r="I46" s="315">
        <v>0.10268086353860924</v>
      </c>
      <c r="J46" s="315">
        <v>0.14156825424128183</v>
      </c>
      <c r="K46" s="315">
        <v>0.10601507379570019</v>
      </c>
      <c r="L46" s="315">
        <v>0.10808119214854876</v>
      </c>
      <c r="M46" s="315">
        <v>0.08444080358092845</v>
      </c>
      <c r="N46" s="315">
        <v>0.05511320309466633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2.75">
      <c r="A47" t="s">
        <v>88</v>
      </c>
      <c r="B47" s="292">
        <v>1980.9823687358034</v>
      </c>
      <c r="C47" s="292">
        <v>0</v>
      </c>
      <c r="D47" s="292">
        <v>2731.6963482969154</v>
      </c>
      <c r="E47" s="158">
        <v>731.7367306846173</v>
      </c>
      <c r="F47" s="158">
        <v>1941.205760745374</v>
      </c>
      <c r="G47" s="292">
        <v>173.0456889479594</v>
      </c>
      <c r="H47" s="308"/>
      <c r="I47" s="315">
        <v>0.02167447775385097</v>
      </c>
      <c r="J47" s="315">
        <v>0</v>
      </c>
      <c r="K47" s="315">
        <v>0.031623993449111355</v>
      </c>
      <c r="L47" s="315">
        <v>0.010663159005761744</v>
      </c>
      <c r="M47" s="315">
        <v>0.11938584887582258</v>
      </c>
      <c r="N47" s="315">
        <v>0.010033009173283628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2.75">
      <c r="A48" s="14" t="s">
        <v>1</v>
      </c>
      <c r="B48" s="311">
        <v>91397.00578870172</v>
      </c>
      <c r="C48" s="311">
        <v>20620.826481867975</v>
      </c>
      <c r="D48" s="311">
        <v>86380.49943605959</v>
      </c>
      <c r="E48" s="311">
        <v>68622.88467134644</v>
      </c>
      <c r="F48" s="311">
        <v>16259.931801167577</v>
      </c>
      <c r="G48" s="311">
        <v>17247.63587466397</v>
      </c>
      <c r="H48" s="308"/>
      <c r="I48" s="316">
        <v>1</v>
      </c>
      <c r="J48" s="316">
        <v>1</v>
      </c>
      <c r="K48" s="316">
        <v>1</v>
      </c>
      <c r="L48" s="316">
        <v>1</v>
      </c>
      <c r="M48" s="316">
        <v>1</v>
      </c>
      <c r="N48" s="316">
        <v>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14" s="29" customFormat="1" ht="12.75" customHeight="1">
      <c r="A49" s="12"/>
      <c r="B49" s="49"/>
      <c r="C49" s="49"/>
      <c r="D49" s="49"/>
      <c r="E49" s="394"/>
      <c r="F49" s="394"/>
      <c r="G49" s="61"/>
      <c r="H49" s="61"/>
      <c r="I49" s="61"/>
      <c r="J49" s="61"/>
      <c r="K49" s="61"/>
      <c r="L49" s="61"/>
      <c r="M49" s="61"/>
      <c r="N49" s="61"/>
    </row>
    <row r="50" spans="1:14" s="29" customFormat="1" ht="14.25" customHeight="1">
      <c r="A50" s="12"/>
      <c r="B50" s="397" t="s">
        <v>142</v>
      </c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</row>
    <row r="51" spans="1:15" s="28" customFormat="1" ht="12.75" customHeight="1">
      <c r="A51" s="93"/>
      <c r="B51" s="385" t="s">
        <v>2</v>
      </c>
      <c r="C51" s="385"/>
      <c r="D51" s="385"/>
      <c r="E51" s="385"/>
      <c r="F51" s="385"/>
      <c r="G51" s="385"/>
      <c r="H51" s="50"/>
      <c r="I51" s="385" t="s">
        <v>3</v>
      </c>
      <c r="J51" s="385"/>
      <c r="K51" s="385"/>
      <c r="L51" s="385"/>
      <c r="M51" s="385"/>
      <c r="N51" s="385"/>
      <c r="O51" s="33"/>
    </row>
    <row r="52" spans="1:245" ht="12.75">
      <c r="A52" s="58" t="s">
        <v>39</v>
      </c>
      <c r="B52" s="292">
        <v>17035.285241912337</v>
      </c>
      <c r="C52" s="292">
        <v>4762.726381047416</v>
      </c>
      <c r="D52" s="292">
        <v>21915.08415951405</v>
      </c>
      <c r="E52" s="158">
        <v>10381.299875149236</v>
      </c>
      <c r="F52" s="158">
        <v>3280.1450764349806</v>
      </c>
      <c r="G52" s="294">
        <v>5611.349819787714</v>
      </c>
      <c r="H52" s="293"/>
      <c r="I52" s="309">
        <v>0.1863877825636403</v>
      </c>
      <c r="J52" s="309">
        <v>0.2309668036455915</v>
      </c>
      <c r="K52" s="309">
        <v>0.2537040686565603</v>
      </c>
      <c r="L52" s="309">
        <v>0.15128043545339248</v>
      </c>
      <c r="M52" s="309">
        <v>0.2017317856277505</v>
      </c>
      <c r="N52" s="309">
        <v>0.32534022984741595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2.75">
      <c r="A53" s="58" t="s">
        <v>40</v>
      </c>
      <c r="B53" s="292">
        <v>22356.748623056006</v>
      </c>
      <c r="C53" s="292">
        <v>7983.497469041129</v>
      </c>
      <c r="D53" s="292">
        <v>20903.929555937902</v>
      </c>
      <c r="E53" s="158">
        <v>18084.28968766127</v>
      </c>
      <c r="F53" s="158">
        <v>4942.358275325596</v>
      </c>
      <c r="G53" s="292">
        <v>4883.0335974764</v>
      </c>
      <c r="H53" s="254"/>
      <c r="I53" s="309">
        <v>0.2446113899479589</v>
      </c>
      <c r="J53" s="309">
        <v>0.3871570073130224</v>
      </c>
      <c r="K53" s="309">
        <v>0.24199824835941533</v>
      </c>
      <c r="L53" s="309">
        <v>0.26353147021247797</v>
      </c>
      <c r="M53" s="309">
        <v>0.30395934840087707</v>
      </c>
      <c r="N53" s="309">
        <v>0.2831132123243258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s="324" customFormat="1" ht="12.75">
      <c r="A54" s="31" t="s">
        <v>5</v>
      </c>
      <c r="B54" s="317">
        <v>52004.97192373352</v>
      </c>
      <c r="C54" s="317">
        <v>7874.602631779439</v>
      </c>
      <c r="D54" s="317">
        <v>43561.485720607714</v>
      </c>
      <c r="E54" s="283">
        <v>40157.295108536026</v>
      </c>
      <c r="F54" s="283">
        <v>8037.428449407</v>
      </c>
      <c r="G54" s="320">
        <v>6753.252457399862</v>
      </c>
      <c r="H54" s="321"/>
      <c r="I54" s="325">
        <v>0.5690008274884009</v>
      </c>
      <c r="J54" s="325">
        <v>0.3818761890413861</v>
      </c>
      <c r="K54" s="325">
        <v>0.5042976829840244</v>
      </c>
      <c r="L54" s="325">
        <v>0.5851880943341295</v>
      </c>
      <c r="M54" s="325">
        <v>0.4943088659713724</v>
      </c>
      <c r="N54" s="325">
        <v>0.39154655782825837</v>
      </c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3"/>
      <c r="DE54" s="323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323"/>
      <c r="EP54" s="323"/>
      <c r="EQ54" s="323"/>
      <c r="ER54" s="323"/>
      <c r="ES54" s="323"/>
      <c r="ET54" s="323"/>
      <c r="EU54" s="323"/>
      <c r="EV54" s="323"/>
      <c r="EW54" s="323"/>
      <c r="EX54" s="323"/>
      <c r="EY54" s="323"/>
      <c r="EZ54" s="323"/>
      <c r="FA54" s="323"/>
      <c r="FB54" s="323"/>
      <c r="FC54" s="323"/>
      <c r="FD54" s="323"/>
      <c r="FE54" s="323"/>
      <c r="FF54" s="323"/>
      <c r="FG54" s="323"/>
      <c r="FH54" s="323"/>
      <c r="FI54" s="323"/>
      <c r="FJ54" s="323"/>
      <c r="FK54" s="323"/>
      <c r="FL54" s="323"/>
      <c r="FM54" s="323"/>
      <c r="FN54" s="323"/>
      <c r="FO54" s="323"/>
      <c r="FP54" s="323"/>
      <c r="FQ54" s="323"/>
      <c r="FR54" s="323"/>
      <c r="FS54" s="323"/>
      <c r="FT54" s="323"/>
      <c r="FU54" s="323"/>
      <c r="FV54" s="323"/>
      <c r="FW54" s="323"/>
      <c r="FX54" s="323"/>
      <c r="FY54" s="323"/>
      <c r="FZ54" s="323"/>
      <c r="GA54" s="323"/>
      <c r="GB54" s="323"/>
      <c r="GC54" s="323"/>
      <c r="GD54" s="323"/>
      <c r="GE54" s="323"/>
      <c r="GF54" s="323"/>
      <c r="GG54" s="323"/>
      <c r="GH54" s="323"/>
      <c r="GI54" s="323"/>
      <c r="GJ54" s="323"/>
      <c r="GK54" s="323"/>
      <c r="GL54" s="323"/>
      <c r="GM54" s="323"/>
      <c r="GN54" s="323"/>
      <c r="GO54" s="323"/>
      <c r="GP54" s="323"/>
      <c r="GQ54" s="323"/>
      <c r="GR54" s="323"/>
      <c r="GS54" s="323"/>
      <c r="GT54" s="323"/>
      <c r="GU54" s="323"/>
      <c r="GV54" s="323"/>
      <c r="GW54" s="323"/>
      <c r="GX54" s="323"/>
      <c r="GY54" s="323"/>
      <c r="GZ54" s="323"/>
      <c r="HA54" s="323"/>
      <c r="HB54" s="323"/>
      <c r="HC54" s="323"/>
      <c r="HD54" s="323"/>
      <c r="HE54" s="323"/>
      <c r="HF54" s="323"/>
      <c r="HG54" s="323"/>
      <c r="HH54" s="323"/>
      <c r="HI54" s="323"/>
      <c r="HJ54" s="323"/>
      <c r="HK54" s="323"/>
      <c r="HL54" s="323"/>
      <c r="HM54" s="323"/>
      <c r="HN54" s="323"/>
      <c r="HO54" s="323"/>
      <c r="HP54" s="323"/>
      <c r="HQ54" s="323"/>
      <c r="HR54" s="323"/>
      <c r="HS54" s="323"/>
      <c r="HT54" s="323"/>
      <c r="HU54" s="323"/>
      <c r="HV54" s="323"/>
      <c r="HW54" s="323"/>
      <c r="HX54" s="323"/>
      <c r="HY54" s="323"/>
      <c r="HZ54" s="323"/>
      <c r="IA54" s="323"/>
      <c r="IB54" s="323"/>
      <c r="IC54" s="323"/>
      <c r="ID54" s="323"/>
      <c r="IE54" s="323"/>
      <c r="IF54" s="323"/>
      <c r="IG54" s="323"/>
      <c r="IH54" s="323"/>
      <c r="II54" s="323"/>
      <c r="IJ54" s="323"/>
      <c r="IK54" s="323"/>
    </row>
    <row r="55" spans="1:245" s="76" customFormat="1" ht="12.75">
      <c r="A55" s="14" t="s">
        <v>1</v>
      </c>
      <c r="B55" s="311">
        <v>91397.00578870186</v>
      </c>
      <c r="C55" s="311">
        <v>20620.826481867985</v>
      </c>
      <c r="D55" s="311">
        <v>86380.49943605966</v>
      </c>
      <c r="E55" s="311">
        <v>68622.88467134653</v>
      </c>
      <c r="F55" s="311">
        <v>16259.931801167577</v>
      </c>
      <c r="G55" s="311">
        <v>17247.635874663974</v>
      </c>
      <c r="H55" s="254"/>
      <c r="I55" s="266">
        <v>1</v>
      </c>
      <c r="J55" s="266">
        <v>1</v>
      </c>
      <c r="K55" s="266">
        <v>1</v>
      </c>
      <c r="L55" s="266">
        <v>1</v>
      </c>
      <c r="M55" s="266">
        <v>1</v>
      </c>
      <c r="N55" s="266">
        <v>1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</row>
    <row r="56" spans="1:14" s="29" customFormat="1" ht="12.75" customHeight="1">
      <c r="A56" s="12"/>
      <c r="B56" s="49"/>
      <c r="C56" s="49"/>
      <c r="D56" s="49"/>
      <c r="E56" s="394"/>
      <c r="F56" s="394"/>
      <c r="G56" s="61"/>
      <c r="H56" s="61"/>
      <c r="I56" s="61"/>
      <c r="J56" s="61"/>
      <c r="K56" s="61"/>
      <c r="L56" s="61"/>
      <c r="M56" s="61"/>
      <c r="N56" s="61"/>
    </row>
    <row r="57" spans="1:14" s="29" customFormat="1" ht="14.25" customHeight="1">
      <c r="A57" s="12"/>
      <c r="B57" s="397" t="s">
        <v>143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</row>
    <row r="58" spans="1:15" s="28" customFormat="1" ht="12.75" customHeight="1">
      <c r="A58" s="93"/>
      <c r="B58" s="385" t="s">
        <v>2</v>
      </c>
      <c r="C58" s="385"/>
      <c r="D58" s="385"/>
      <c r="E58" s="385"/>
      <c r="F58" s="385"/>
      <c r="G58" s="385"/>
      <c r="H58" s="50"/>
      <c r="I58" s="385" t="s">
        <v>3</v>
      </c>
      <c r="J58" s="385"/>
      <c r="K58" s="385"/>
      <c r="L58" s="385"/>
      <c r="M58" s="385"/>
      <c r="N58" s="385"/>
      <c r="O58" s="33"/>
    </row>
    <row r="59" spans="1:15" s="28" customFormat="1" ht="12.75" customHeight="1">
      <c r="A59" t="s">
        <v>145</v>
      </c>
      <c r="B59" s="318">
        <v>8557.788377237306</v>
      </c>
      <c r="C59" s="318">
        <v>1623.3843611005454</v>
      </c>
      <c r="D59" s="318">
        <v>9878.449050032372</v>
      </c>
      <c r="E59" s="318">
        <v>5235.979158088619</v>
      </c>
      <c r="F59" s="318">
        <v>1692.4362865905005</v>
      </c>
      <c r="G59" s="318">
        <v>2049.8353758546614</v>
      </c>
      <c r="H59" s="151"/>
      <c r="I59" s="236">
        <v>0.0936331371404203</v>
      </c>
      <c r="J59" s="236">
        <v>0.07872547506900356</v>
      </c>
      <c r="K59" s="236">
        <v>0.11435971214017568</v>
      </c>
      <c r="L59" s="236">
        <v>0.07630077317741939</v>
      </c>
      <c r="M59" s="236">
        <v>0.1040863090501383</v>
      </c>
      <c r="N59" s="236">
        <v>0.11884732439567454</v>
      </c>
      <c r="O59" s="33"/>
    </row>
    <row r="60" spans="1:245" ht="12.75">
      <c r="A60" t="s">
        <v>146</v>
      </c>
      <c r="B60" s="292">
        <v>55525.304431941615</v>
      </c>
      <c r="C60" s="292">
        <v>15886.004222539184</v>
      </c>
      <c r="D60" s="292">
        <v>61457.76651322833</v>
      </c>
      <c r="E60" s="158">
        <v>41848.483535800464</v>
      </c>
      <c r="F60" s="158">
        <v>11215.776662532317</v>
      </c>
      <c r="G60" s="294">
        <v>12242.848421618492</v>
      </c>
      <c r="H60" s="293"/>
      <c r="I60" s="236">
        <v>0.6075177622372993</v>
      </c>
      <c r="J60" s="236">
        <v>0.7703863972914883</v>
      </c>
      <c r="K60" s="236">
        <v>0.7114773231743183</v>
      </c>
      <c r="L60" s="236">
        <v>0.6098327655012484</v>
      </c>
      <c r="M60" s="236">
        <v>0.6897800556412509</v>
      </c>
      <c r="N60" s="236">
        <v>0.7098276256865275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2.75">
      <c r="A61" t="s">
        <v>144</v>
      </c>
      <c r="B61" s="292">
        <v>3263.7819150544547</v>
      </c>
      <c r="C61" s="292">
        <v>1236.504652157743</v>
      </c>
      <c r="D61" s="292">
        <v>2331.5233089800167</v>
      </c>
      <c r="E61" s="158">
        <v>2029.100307326129</v>
      </c>
      <c r="F61" s="158">
        <v>327.477972355987</v>
      </c>
      <c r="G61" s="292">
        <v>1548.5179227414856</v>
      </c>
      <c r="H61" s="254"/>
      <c r="I61" s="236">
        <v>0.035709943524844794</v>
      </c>
      <c r="J61" s="236">
        <v>0.05996387454426279</v>
      </c>
      <c r="K61" s="236">
        <v>0.02699131544968497</v>
      </c>
      <c r="L61" s="236">
        <v>0.029568857634651145</v>
      </c>
      <c r="M61" s="236">
        <v>0.020140181174220655</v>
      </c>
      <c r="N61" s="236">
        <v>0.08978145955737576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s="324" customFormat="1" ht="12.75">
      <c r="A62" s="31" t="s">
        <v>5</v>
      </c>
      <c r="B62" s="317">
        <v>24050.131064468434</v>
      </c>
      <c r="C62" s="317">
        <v>1874.9332460705023</v>
      </c>
      <c r="D62" s="317">
        <v>12712.760563818789</v>
      </c>
      <c r="E62" s="283">
        <v>19509.321670131285</v>
      </c>
      <c r="F62" s="283">
        <v>3024.2408796887735</v>
      </c>
      <c r="G62" s="320">
        <v>1406.434154449323</v>
      </c>
      <c r="H62" s="321"/>
      <c r="I62" s="322">
        <v>0.26313915709743557</v>
      </c>
      <c r="J62" s="322">
        <v>0.09092425309524539</v>
      </c>
      <c r="K62" s="322">
        <v>0.14717164923582107</v>
      </c>
      <c r="L62" s="322">
        <v>0.284297603686681</v>
      </c>
      <c r="M62" s="322">
        <v>0.1859934541343901</v>
      </c>
      <c r="N62" s="322">
        <v>0.08154359036042236</v>
      </c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323"/>
      <c r="CY62" s="323"/>
      <c r="CZ62" s="323"/>
      <c r="DA62" s="323"/>
      <c r="DB62" s="323"/>
      <c r="DC62" s="323"/>
      <c r="DD62" s="323"/>
      <c r="DE62" s="323"/>
      <c r="DF62" s="323"/>
      <c r="DG62" s="323"/>
      <c r="DH62" s="323"/>
      <c r="DI62" s="323"/>
      <c r="DJ62" s="323"/>
      <c r="DK62" s="323"/>
      <c r="DL62" s="323"/>
      <c r="DM62" s="323"/>
      <c r="DN62" s="323"/>
      <c r="DO62" s="323"/>
      <c r="DP62" s="323"/>
      <c r="DQ62" s="323"/>
      <c r="DR62" s="323"/>
      <c r="DS62" s="323"/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323"/>
      <c r="EX62" s="323"/>
      <c r="EY62" s="323"/>
      <c r="EZ62" s="323"/>
      <c r="FA62" s="323"/>
      <c r="FB62" s="323"/>
      <c r="FC62" s="323"/>
      <c r="FD62" s="323"/>
      <c r="FE62" s="323"/>
      <c r="FF62" s="323"/>
      <c r="FG62" s="323"/>
      <c r="FH62" s="323"/>
      <c r="FI62" s="323"/>
      <c r="FJ62" s="323"/>
      <c r="FK62" s="323"/>
      <c r="FL62" s="323"/>
      <c r="FM62" s="323"/>
      <c r="FN62" s="323"/>
      <c r="FO62" s="323"/>
      <c r="FP62" s="323"/>
      <c r="FQ62" s="323"/>
      <c r="FR62" s="323"/>
      <c r="FS62" s="323"/>
      <c r="FT62" s="323"/>
      <c r="FU62" s="323"/>
      <c r="FV62" s="323"/>
      <c r="FW62" s="323"/>
      <c r="FX62" s="323"/>
      <c r="FY62" s="323"/>
      <c r="FZ62" s="323"/>
      <c r="GA62" s="323"/>
      <c r="GB62" s="323"/>
      <c r="GC62" s="323"/>
      <c r="GD62" s="323"/>
      <c r="GE62" s="323"/>
      <c r="GF62" s="323"/>
      <c r="GG62" s="323"/>
      <c r="GH62" s="323"/>
      <c r="GI62" s="323"/>
      <c r="GJ62" s="323"/>
      <c r="GK62" s="323"/>
      <c r="GL62" s="323"/>
      <c r="GM62" s="323"/>
      <c r="GN62" s="323"/>
      <c r="GO62" s="323"/>
      <c r="GP62" s="323"/>
      <c r="GQ62" s="323"/>
      <c r="GR62" s="323"/>
      <c r="GS62" s="323"/>
      <c r="GT62" s="323"/>
      <c r="GU62" s="323"/>
      <c r="GV62" s="323"/>
      <c r="GW62" s="323"/>
      <c r="GX62" s="323"/>
      <c r="GY62" s="323"/>
      <c r="GZ62" s="323"/>
      <c r="HA62" s="323"/>
      <c r="HB62" s="323"/>
      <c r="HC62" s="323"/>
      <c r="HD62" s="323"/>
      <c r="HE62" s="323"/>
      <c r="HF62" s="323"/>
      <c r="HG62" s="323"/>
      <c r="HH62" s="323"/>
      <c r="HI62" s="323"/>
      <c r="HJ62" s="323"/>
      <c r="HK62" s="323"/>
      <c r="HL62" s="323"/>
      <c r="HM62" s="323"/>
      <c r="HN62" s="323"/>
      <c r="HO62" s="323"/>
      <c r="HP62" s="323"/>
      <c r="HQ62" s="323"/>
      <c r="HR62" s="323"/>
      <c r="HS62" s="323"/>
      <c r="HT62" s="323"/>
      <c r="HU62" s="323"/>
      <c r="HV62" s="323"/>
      <c r="HW62" s="323"/>
      <c r="HX62" s="323"/>
      <c r="HY62" s="323"/>
      <c r="HZ62" s="323"/>
      <c r="IA62" s="323"/>
      <c r="IB62" s="323"/>
      <c r="IC62" s="323"/>
      <c r="ID62" s="323"/>
      <c r="IE62" s="323"/>
      <c r="IF62" s="323"/>
      <c r="IG62" s="323"/>
      <c r="IH62" s="323"/>
      <c r="II62" s="323"/>
      <c r="IJ62" s="323"/>
      <c r="IK62" s="323"/>
    </row>
    <row r="63" spans="1:245" ht="12.75">
      <c r="A63" s="103" t="s">
        <v>1</v>
      </c>
      <c r="B63" s="319">
        <v>91397.00578870182</v>
      </c>
      <c r="C63" s="319">
        <v>20620.826481867975</v>
      </c>
      <c r="D63" s="319">
        <v>86380.4994360595</v>
      </c>
      <c r="E63" s="319">
        <v>68622.8846713465</v>
      </c>
      <c r="F63" s="319">
        <v>16259.931801167579</v>
      </c>
      <c r="G63" s="319">
        <v>17247.63587466396</v>
      </c>
      <c r="H63" s="299"/>
      <c r="I63" s="237">
        <v>1</v>
      </c>
      <c r="J63" s="237">
        <v>1</v>
      </c>
      <c r="K63" s="237">
        <v>1</v>
      </c>
      <c r="L63" s="237">
        <v>1</v>
      </c>
      <c r="M63" s="237">
        <v>1</v>
      </c>
      <c r="N63" s="237">
        <v>1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19" s="20" customFormat="1" ht="11.25">
      <c r="A64" s="15" t="s">
        <v>101</v>
      </c>
      <c r="B64" s="31"/>
      <c r="C64" s="31"/>
      <c r="D64" s="31"/>
      <c r="E64" s="31"/>
      <c r="F64" s="31"/>
      <c r="G64" s="16"/>
      <c r="H64" s="16"/>
      <c r="I64" s="18"/>
      <c r="J64" s="18"/>
      <c r="K64" s="18"/>
      <c r="L64" s="18"/>
      <c r="M64" s="18"/>
      <c r="N64" s="18"/>
      <c r="O64" s="16"/>
      <c r="P64" s="16"/>
      <c r="Q64" s="16"/>
      <c r="R64" s="18"/>
      <c r="S64" s="43"/>
    </row>
    <row r="65" ht="12.75">
      <c r="F65" s="38"/>
    </row>
  </sheetData>
  <sheetProtection/>
  <mergeCells count="24">
    <mergeCell ref="B51:G51"/>
    <mergeCell ref="I22:N22"/>
    <mergeCell ref="B22:G22"/>
    <mergeCell ref="B14:G14"/>
    <mergeCell ref="B32:N32"/>
    <mergeCell ref="B41:N41"/>
    <mergeCell ref="I33:N33"/>
    <mergeCell ref="B33:G33"/>
    <mergeCell ref="B58:G58"/>
    <mergeCell ref="I14:N14"/>
    <mergeCell ref="B21:N21"/>
    <mergeCell ref="E56:F56"/>
    <mergeCell ref="I58:N58"/>
    <mergeCell ref="B57:N57"/>
    <mergeCell ref="E49:F49"/>
    <mergeCell ref="I51:N51"/>
    <mergeCell ref="B50:N50"/>
    <mergeCell ref="B42:G42"/>
    <mergeCell ref="B13:N13"/>
    <mergeCell ref="I42:N42"/>
    <mergeCell ref="A2:N2"/>
    <mergeCell ref="I8:N8"/>
    <mergeCell ref="B8:G8"/>
    <mergeCell ref="B7:N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37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1" width="18.57421875" style="35" customWidth="1"/>
    <col min="2" max="2" width="8.8515625" style="36" bestFit="1" customWidth="1"/>
    <col min="3" max="3" width="12.57421875" style="35" bestFit="1" customWidth="1"/>
    <col min="4" max="4" width="11.8515625" style="35" bestFit="1" customWidth="1"/>
    <col min="5" max="5" width="13.57421875" style="35" customWidth="1"/>
    <col min="6" max="6" width="13.00390625" style="35" bestFit="1" customWidth="1"/>
    <col min="7" max="7" width="13.57421875" style="35" bestFit="1" customWidth="1"/>
    <col min="8" max="8" width="13.00390625" style="35" bestFit="1" customWidth="1"/>
    <col min="9" max="16384" width="9.421875" style="35" customWidth="1"/>
  </cols>
  <sheetData>
    <row r="1" spans="1:9" s="2" customFormat="1" ht="13.5">
      <c r="A1" s="89" t="s">
        <v>155</v>
      </c>
      <c r="B1" s="3"/>
      <c r="D1" s="4"/>
      <c r="E1" s="5"/>
      <c r="F1" s="5"/>
      <c r="G1" s="6"/>
      <c r="H1" s="7"/>
      <c r="I1" s="8"/>
    </row>
    <row r="2" spans="1:8" ht="19.5" customHeight="1">
      <c r="A2" s="382" t="s">
        <v>218</v>
      </c>
      <c r="B2" s="382"/>
      <c r="C2" s="382"/>
      <c r="D2" s="382"/>
      <c r="E2" s="382"/>
      <c r="F2" s="382"/>
      <c r="G2" s="382"/>
      <c r="H2" s="382"/>
    </row>
    <row r="3" spans="1:5" ht="10.5" customHeight="1">
      <c r="A3" s="9"/>
      <c r="B3" s="9"/>
      <c r="C3" s="9"/>
      <c r="D3" s="9"/>
      <c r="E3" s="9"/>
    </row>
    <row r="4" spans="1:8" s="239" customFormat="1" ht="54.75">
      <c r="A4" s="238" t="s">
        <v>0</v>
      </c>
      <c r="B4" s="210" t="s">
        <v>1</v>
      </c>
      <c r="C4" s="210" t="s">
        <v>115</v>
      </c>
      <c r="D4" s="210" t="s">
        <v>176</v>
      </c>
      <c r="E4" s="210" t="s">
        <v>171</v>
      </c>
      <c r="F4" s="210" t="s">
        <v>172</v>
      </c>
      <c r="G4" s="210" t="s">
        <v>173</v>
      </c>
      <c r="H4" s="210" t="s">
        <v>174</v>
      </c>
    </row>
    <row r="5" spans="1:3" s="28" customFormat="1" ht="15" customHeight="1">
      <c r="A5" s="12"/>
      <c r="B5" s="410"/>
      <c r="C5" s="410"/>
    </row>
    <row r="6" spans="1:8" s="29" customFormat="1" ht="16.5" customHeight="1">
      <c r="A6" s="12"/>
      <c r="B6" s="406" t="s">
        <v>148</v>
      </c>
      <c r="C6" s="406"/>
      <c r="D6" s="406"/>
      <c r="E6" s="406"/>
      <c r="F6" s="406"/>
      <c r="G6" s="406"/>
      <c r="H6" s="406"/>
    </row>
    <row r="7" spans="1:8" s="29" customFormat="1" ht="15.75" customHeight="1">
      <c r="A7" s="12"/>
      <c r="B7" s="409" t="s">
        <v>69</v>
      </c>
      <c r="C7" s="409"/>
      <c r="D7" s="409"/>
      <c r="E7" s="409"/>
      <c r="F7" s="409"/>
      <c r="G7" s="409"/>
      <c r="H7" s="409"/>
    </row>
    <row r="8" spans="1:8" s="29" customFormat="1" ht="12.75" customHeight="1">
      <c r="A8" s="12" t="s">
        <v>57</v>
      </c>
      <c r="B8" s="213">
        <v>65763.84740575374</v>
      </c>
      <c r="C8" s="158">
        <v>5081.414701795642</v>
      </c>
      <c r="D8" s="158">
        <v>19651.477956676892</v>
      </c>
      <c r="E8" s="158">
        <v>7253.572033887704</v>
      </c>
      <c r="F8" s="158">
        <v>4462.199036914529</v>
      </c>
      <c r="G8" s="158">
        <v>11695.619284277216</v>
      </c>
      <c r="H8" s="158">
        <v>17619.56439220201</v>
      </c>
    </row>
    <row r="9" spans="1:8" s="29" customFormat="1" ht="12.75" customHeight="1">
      <c r="A9" s="12" t="s">
        <v>40</v>
      </c>
      <c r="B9" s="213">
        <v>1532311.187239345</v>
      </c>
      <c r="C9" s="158">
        <v>172895.13522859282</v>
      </c>
      <c r="D9" s="158">
        <v>461292.58782515407</v>
      </c>
      <c r="E9" s="158">
        <v>168613.73587545397</v>
      </c>
      <c r="F9" s="158">
        <v>103879.99357937243</v>
      </c>
      <c r="G9" s="158">
        <v>211770.1938366739</v>
      </c>
      <c r="H9" s="158">
        <v>413859.54089412285</v>
      </c>
    </row>
    <row r="10" spans="1:8" s="29" customFormat="1" ht="12.75" customHeight="1">
      <c r="A10" s="31" t="s">
        <v>5</v>
      </c>
      <c r="B10" s="213">
        <v>40721.965354889646</v>
      </c>
      <c r="C10" s="158">
        <v>5208.450069340533</v>
      </c>
      <c r="D10" s="158">
        <v>11721.934219772173</v>
      </c>
      <c r="E10" s="158">
        <v>4326.692090389155</v>
      </c>
      <c r="F10" s="158">
        <v>2855.807383625297</v>
      </c>
      <c r="G10" s="158">
        <v>4996.186878720356</v>
      </c>
      <c r="H10" s="158">
        <v>11612.894713042226</v>
      </c>
    </row>
    <row r="11" spans="1:8" s="29" customFormat="1" ht="12.75" customHeight="1">
      <c r="A11" s="14" t="s">
        <v>1</v>
      </c>
      <c r="B11" s="213">
        <v>1638796.9999999884</v>
      </c>
      <c r="C11" s="213">
        <v>183184.99999972899</v>
      </c>
      <c r="D11" s="213">
        <v>492666.00000160316</v>
      </c>
      <c r="E11" s="213">
        <v>180193.99999973082</v>
      </c>
      <c r="F11" s="213">
        <v>111197.99999991227</v>
      </c>
      <c r="G11" s="213">
        <v>228461.99999967148</v>
      </c>
      <c r="H11" s="213">
        <v>443091.9999993671</v>
      </c>
    </row>
    <row r="12" spans="1:8" s="29" customFormat="1" ht="11.25" customHeight="1">
      <c r="A12" s="14"/>
      <c r="B12" s="74"/>
      <c r="C12" s="265"/>
      <c r="D12" s="61"/>
      <c r="E12" s="61"/>
      <c r="F12" s="61"/>
      <c r="G12" s="61"/>
      <c r="H12" s="61"/>
    </row>
    <row r="13" spans="1:8" s="29" customFormat="1" ht="12.75">
      <c r="A13" s="12"/>
      <c r="B13" s="393" t="s">
        <v>70</v>
      </c>
      <c r="C13" s="393"/>
      <c r="D13" s="393"/>
      <c r="E13" s="393"/>
      <c r="F13" s="393"/>
      <c r="G13" s="393"/>
      <c r="H13" s="393"/>
    </row>
    <row r="14" spans="1:8" s="29" customFormat="1" ht="12.75" customHeight="1">
      <c r="A14" s="12" t="s">
        <v>57</v>
      </c>
      <c r="B14" s="257">
        <v>0.04012934329618263</v>
      </c>
      <c r="C14" s="211">
        <v>0.027739251040222505</v>
      </c>
      <c r="D14" s="211">
        <v>0.03988803358992288</v>
      </c>
      <c r="E14" s="211">
        <v>0.040254237288136895</v>
      </c>
      <c r="F14" s="211">
        <v>0.04012841091492697</v>
      </c>
      <c r="G14" s="211">
        <v>0.051192842942345045</v>
      </c>
      <c r="H14" s="211">
        <v>0.03976502485313925</v>
      </c>
    </row>
    <row r="15" spans="1:8" s="29" customFormat="1" ht="12.75" customHeight="1">
      <c r="A15" s="12" t="s">
        <v>40</v>
      </c>
      <c r="B15" s="257">
        <v>0.935021962597781</v>
      </c>
      <c r="C15" s="211">
        <v>0.9438280166435494</v>
      </c>
      <c r="D15" s="211">
        <v>0.9363191042687196</v>
      </c>
      <c r="E15" s="211">
        <v>0.9357344632768342</v>
      </c>
      <c r="F15" s="211">
        <v>0.9341894060995197</v>
      </c>
      <c r="G15" s="211">
        <v>0.9269383697813134</v>
      </c>
      <c r="H15" s="211">
        <v>0.9340262087663825</v>
      </c>
    </row>
    <row r="16" spans="1:8" s="29" customFormat="1" ht="12.75" customHeight="1">
      <c r="A16" s="31" t="s">
        <v>5</v>
      </c>
      <c r="B16" s="257">
        <v>0.024848694106036278</v>
      </c>
      <c r="C16" s="211">
        <v>0.02843273231622807</v>
      </c>
      <c r="D16" s="211">
        <v>0.02379286214135749</v>
      </c>
      <c r="E16" s="211">
        <v>0.024011299435029016</v>
      </c>
      <c r="F16" s="211">
        <v>0.025682182985553248</v>
      </c>
      <c r="G16" s="211">
        <v>0.021868787276341537</v>
      </c>
      <c r="H16" s="211">
        <v>0.026208766380478123</v>
      </c>
    </row>
    <row r="17" spans="1:8" s="29" customFormat="1" ht="12.75" customHeight="1">
      <c r="A17" s="14" t="s">
        <v>1</v>
      </c>
      <c r="B17" s="257">
        <v>1</v>
      </c>
      <c r="C17" s="257">
        <v>1</v>
      </c>
      <c r="D17" s="257">
        <v>1</v>
      </c>
      <c r="E17" s="257">
        <v>1</v>
      </c>
      <c r="F17" s="257">
        <v>1</v>
      </c>
      <c r="G17" s="257">
        <v>1</v>
      </c>
      <c r="H17" s="257">
        <v>1</v>
      </c>
    </row>
    <row r="18" spans="1:8" s="29" customFormat="1" ht="12.75" customHeight="1">
      <c r="A18" s="14"/>
      <c r="B18" s="288"/>
      <c r="C18" s="288"/>
      <c r="D18" s="326"/>
      <c r="E18" s="326"/>
      <c r="F18" s="326"/>
      <c r="G18" s="326"/>
      <c r="H18" s="326"/>
    </row>
    <row r="19" spans="1:8" s="29" customFormat="1" ht="16.5" customHeight="1">
      <c r="A19" s="12"/>
      <c r="B19" s="406" t="s">
        <v>149</v>
      </c>
      <c r="C19" s="406"/>
      <c r="D19" s="406"/>
      <c r="E19" s="406"/>
      <c r="F19" s="406"/>
      <c r="G19" s="406"/>
      <c r="H19" s="406"/>
    </row>
    <row r="20" spans="1:8" s="29" customFormat="1" ht="11.25">
      <c r="A20" s="12"/>
      <c r="B20" s="409" t="s">
        <v>69</v>
      </c>
      <c r="C20" s="409"/>
      <c r="D20" s="409"/>
      <c r="E20" s="409"/>
      <c r="F20" s="409"/>
      <c r="G20" s="409"/>
      <c r="H20" s="409"/>
    </row>
    <row r="21" spans="1:8" s="29" customFormat="1" ht="12.75" customHeight="1">
      <c r="A21" s="12" t="s">
        <v>57</v>
      </c>
      <c r="B21" s="213">
        <v>34911.52326481183</v>
      </c>
      <c r="C21" s="158">
        <v>2032.5658807182556</v>
      </c>
      <c r="D21" s="158">
        <v>12756.222533281481</v>
      </c>
      <c r="E21" s="158">
        <v>3817.6694915198423</v>
      </c>
      <c r="F21" s="158">
        <v>1784.8796147658113</v>
      </c>
      <c r="G21" s="158">
        <v>5109.736580509455</v>
      </c>
      <c r="H21" s="158">
        <v>9410.44916401697</v>
      </c>
    </row>
    <row r="22" spans="1:8" s="29" customFormat="1" ht="12.75" customHeight="1">
      <c r="A22" s="12" t="s">
        <v>40</v>
      </c>
      <c r="B22" s="213">
        <v>1314543.1077895358</v>
      </c>
      <c r="C22" s="158">
        <v>148758.41539506448</v>
      </c>
      <c r="D22" s="158">
        <v>397511.47515874635</v>
      </c>
      <c r="E22" s="158">
        <v>145325.95197718425</v>
      </c>
      <c r="F22" s="158">
        <v>89243.98073829156</v>
      </c>
      <c r="G22" s="158">
        <v>181111.77435361609</v>
      </c>
      <c r="H22" s="158">
        <v>352591.5101666897</v>
      </c>
    </row>
    <row r="23" spans="1:8" s="29" customFormat="1" ht="12.75" customHeight="1">
      <c r="A23" s="31" t="s">
        <v>5</v>
      </c>
      <c r="B23" s="213">
        <v>182856.556184962</v>
      </c>
      <c r="C23" s="158">
        <v>22104.153952811008</v>
      </c>
      <c r="D23" s="158">
        <v>51024.89013312609</v>
      </c>
      <c r="E23" s="158">
        <v>19470.11440675121</v>
      </c>
      <c r="F23" s="158">
        <v>12851.133226313827</v>
      </c>
      <c r="G23" s="158">
        <v>25548.682902547334</v>
      </c>
      <c r="H23" s="158">
        <v>51857.581563412445</v>
      </c>
    </row>
    <row r="24" spans="1:8" s="29" customFormat="1" ht="12.75" customHeight="1">
      <c r="A24" s="14" t="s">
        <v>1</v>
      </c>
      <c r="B24" s="213">
        <v>1532311.1872393095</v>
      </c>
      <c r="C24" s="213">
        <v>172895.13522859375</v>
      </c>
      <c r="D24" s="213">
        <v>461292.58782515395</v>
      </c>
      <c r="E24" s="213">
        <v>168613.73587545528</v>
      </c>
      <c r="F24" s="213">
        <v>103879.9935793712</v>
      </c>
      <c r="G24" s="213">
        <v>211770.19383667287</v>
      </c>
      <c r="H24" s="213">
        <v>413859.5408941191</v>
      </c>
    </row>
    <row r="25" spans="1:8" s="29" customFormat="1" ht="11.25" customHeight="1">
      <c r="A25" s="14"/>
      <c r="B25" s="141"/>
      <c r="C25" s="141"/>
      <c r="D25" s="314"/>
      <c r="E25" s="314"/>
      <c r="F25" s="314"/>
      <c r="G25" s="314"/>
      <c r="H25" s="314"/>
    </row>
    <row r="26" spans="1:8" s="29" customFormat="1" ht="12.75">
      <c r="A26" s="12"/>
      <c r="B26" s="393" t="s">
        <v>186</v>
      </c>
      <c r="C26" s="393"/>
      <c r="D26" s="393"/>
      <c r="E26" s="393"/>
      <c r="F26" s="393"/>
      <c r="G26" s="393"/>
      <c r="H26" s="393"/>
    </row>
    <row r="27" spans="1:8" s="29" customFormat="1" ht="12.75" customHeight="1">
      <c r="A27" s="12" t="s">
        <v>57</v>
      </c>
      <c r="B27" s="257">
        <v>0.022783572655179933</v>
      </c>
      <c r="C27" s="211">
        <v>0.011756061719324222</v>
      </c>
      <c r="D27" s="211">
        <v>0.02765321375186834</v>
      </c>
      <c r="E27" s="211">
        <v>0.022641509433962856</v>
      </c>
      <c r="F27" s="211">
        <v>0.017182130584192275</v>
      </c>
      <c r="G27" s="211">
        <v>0.02412868632707738</v>
      </c>
      <c r="H27" s="211">
        <v>0.02273826802128628</v>
      </c>
    </row>
    <row r="28" spans="1:8" s="29" customFormat="1" ht="12.75" customHeight="1">
      <c r="A28" s="12" t="s">
        <v>40</v>
      </c>
      <c r="B28" s="257">
        <v>0.8578826016129818</v>
      </c>
      <c r="C28" s="211">
        <v>0.860396767083025</v>
      </c>
      <c r="D28" s="211">
        <v>0.8617339312406579</v>
      </c>
      <c r="E28" s="211">
        <v>0.8618867924528266</v>
      </c>
      <c r="F28" s="211">
        <v>0.8591065292096234</v>
      </c>
      <c r="G28" s="211">
        <v>0.8552278820375354</v>
      </c>
      <c r="H28" s="211">
        <v>0.8519593613933282</v>
      </c>
    </row>
    <row r="29" spans="1:8" s="29" customFormat="1" ht="12.75" customHeight="1">
      <c r="A29" s="31" t="s">
        <v>5</v>
      </c>
      <c r="B29" s="257">
        <v>0.1193338257318383</v>
      </c>
      <c r="C29" s="211">
        <v>0.1278471711976508</v>
      </c>
      <c r="D29" s="211">
        <v>0.11061285500747373</v>
      </c>
      <c r="E29" s="211">
        <v>0.11547169811321066</v>
      </c>
      <c r="F29" s="211">
        <v>0.12371134020618425</v>
      </c>
      <c r="G29" s="211">
        <v>0.12064343163538718</v>
      </c>
      <c r="H29" s="211">
        <v>0.12530237058538557</v>
      </c>
    </row>
    <row r="30" spans="1:8" s="29" customFormat="1" ht="12.75" customHeight="1">
      <c r="A30" s="103" t="s">
        <v>1</v>
      </c>
      <c r="B30" s="212">
        <v>1</v>
      </c>
      <c r="C30" s="212">
        <v>1</v>
      </c>
      <c r="D30" s="212">
        <v>1</v>
      </c>
      <c r="E30" s="212">
        <v>1</v>
      </c>
      <c r="F30" s="212">
        <v>1</v>
      </c>
      <c r="G30" s="212">
        <v>1</v>
      </c>
      <c r="H30" s="212">
        <v>1</v>
      </c>
    </row>
    <row r="31" spans="1:29" s="20" customFormat="1" ht="11.25">
      <c r="A31" s="15" t="s">
        <v>101</v>
      </c>
      <c r="B31" s="31"/>
      <c r="C31" s="31"/>
      <c r="D31" s="31"/>
      <c r="E31" s="31"/>
      <c r="F31" s="31"/>
      <c r="G31" s="31"/>
      <c r="H31" s="31"/>
      <c r="I31" s="16"/>
      <c r="J31" s="16"/>
      <c r="K31" s="16"/>
      <c r="L31" s="16"/>
      <c r="M31" s="18"/>
      <c r="N31" s="18"/>
      <c r="O31" s="18"/>
      <c r="P31" s="18"/>
      <c r="Q31" s="18"/>
      <c r="R31" s="18"/>
      <c r="S31" s="18"/>
      <c r="T31" s="18"/>
      <c r="U31" s="18"/>
      <c r="V31" s="43"/>
      <c r="W31" s="19"/>
      <c r="X31" s="16"/>
      <c r="Y31" s="16"/>
      <c r="Z31" s="16"/>
      <c r="AA31" s="16"/>
      <c r="AB31" s="18"/>
      <c r="AC31" s="43"/>
    </row>
    <row r="32" s="84" customFormat="1" ht="12.75">
      <c r="A32" s="15" t="s">
        <v>160</v>
      </c>
    </row>
    <row r="33" s="84" customFormat="1" ht="12.75">
      <c r="A33" s="15" t="s">
        <v>162</v>
      </c>
    </row>
    <row r="34" s="84" customFormat="1" ht="12.75">
      <c r="A34" s="15" t="s">
        <v>161</v>
      </c>
    </row>
    <row r="35" s="84" customFormat="1" ht="12.75">
      <c r="A35" s="15" t="s">
        <v>167</v>
      </c>
    </row>
    <row r="36" s="84" customFormat="1" ht="12.75">
      <c r="A36" s="15" t="s">
        <v>168</v>
      </c>
    </row>
    <row r="37" spans="2:10" s="2" customFormat="1" ht="12">
      <c r="B37" s="3"/>
      <c r="C37" s="3"/>
      <c r="E37" s="4"/>
      <c r="F37" s="5"/>
      <c r="G37" s="5"/>
      <c r="H37" s="6"/>
      <c r="I37" s="8"/>
      <c r="J37" s="8"/>
    </row>
  </sheetData>
  <sheetProtection selectLockedCells="1" selectUnlockedCells="1"/>
  <mergeCells count="8">
    <mergeCell ref="B20:H20"/>
    <mergeCell ref="B26:H26"/>
    <mergeCell ref="A2:H2"/>
    <mergeCell ref="B5:C5"/>
    <mergeCell ref="B6:H6"/>
    <mergeCell ref="B7:H7"/>
    <mergeCell ref="B13:H13"/>
    <mergeCell ref="B19:H19"/>
  </mergeCells>
  <printOptions horizontalCentered="1"/>
  <pageMargins left="0" right="0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17"/>
  <sheetViews>
    <sheetView zoomScalePageLayoutView="0" workbookViewId="0" topLeftCell="A2">
      <selection activeCell="A50" sqref="A50"/>
    </sheetView>
  </sheetViews>
  <sheetFormatPr defaultColWidth="9.421875" defaultRowHeight="12.75"/>
  <cols>
    <col min="1" max="1" width="39.421875" style="2" customWidth="1"/>
    <col min="2" max="2" width="14.28125" style="2" customWidth="1"/>
    <col min="3" max="3" width="12.28125" style="169" customWidth="1"/>
    <col min="4" max="4" width="12.8515625" style="169" customWidth="1"/>
    <col min="5" max="5" width="13.57421875" style="170" customWidth="1"/>
    <col min="6" max="6" width="12.8515625" style="170" bestFit="1" customWidth="1"/>
    <col min="7" max="7" width="13.57421875" style="170" bestFit="1" customWidth="1"/>
    <col min="8" max="8" width="14.421875" style="171" customWidth="1"/>
    <col min="9" max="9" width="20.57421875" style="7" customWidth="1"/>
    <col min="10" max="11" width="9.421875" style="8" customWidth="1"/>
    <col min="12" max="16384" width="9.421875" style="2" customWidth="1"/>
  </cols>
  <sheetData>
    <row r="1" ht="13.5">
      <c r="A1" s="89" t="s">
        <v>153</v>
      </c>
    </row>
    <row r="2" spans="1:11" ht="21" customHeight="1">
      <c r="A2" s="382" t="s">
        <v>221</v>
      </c>
      <c r="B2" s="382"/>
      <c r="C2" s="382"/>
      <c r="D2" s="382"/>
      <c r="E2" s="382"/>
      <c r="F2" s="382"/>
      <c r="G2" s="382"/>
      <c r="H2" s="382"/>
      <c r="I2" s="10"/>
      <c r="J2" s="10"/>
      <c r="K2" s="10"/>
    </row>
    <row r="3" spans="1:9" ht="6.75" customHeight="1">
      <c r="A3" s="45"/>
      <c r="B3" s="142"/>
      <c r="C3" s="172"/>
      <c r="D3" s="173"/>
      <c r="E3" s="174"/>
      <c r="F3" s="174"/>
      <c r="G3" s="174"/>
      <c r="H3" s="175"/>
      <c r="I3" s="11"/>
    </row>
    <row r="4" spans="1:8" ht="54.75">
      <c r="A4" s="46" t="s">
        <v>0</v>
      </c>
      <c r="B4" s="247" t="s">
        <v>114</v>
      </c>
      <c r="C4" s="248" t="s">
        <v>166</v>
      </c>
      <c r="D4" s="248" t="s">
        <v>176</v>
      </c>
      <c r="E4" s="248" t="s">
        <v>171</v>
      </c>
      <c r="F4" s="248" t="s">
        <v>172</v>
      </c>
      <c r="G4" s="248" t="s">
        <v>173</v>
      </c>
      <c r="H4" s="248" t="s">
        <v>174</v>
      </c>
    </row>
    <row r="5" spans="1:8" ht="15" customHeight="1">
      <c r="A5" s="48" t="s">
        <v>219</v>
      </c>
      <c r="B5" s="242">
        <v>1638797.000000031</v>
      </c>
      <c r="C5" s="176">
        <v>183184.99999972858</v>
      </c>
      <c r="D5" s="176">
        <v>492666.0000016033</v>
      </c>
      <c r="E5" s="176">
        <v>180193.99999973018</v>
      </c>
      <c r="F5" s="176">
        <v>111197.99999991286</v>
      </c>
      <c r="G5" s="176">
        <v>228461.99999967203</v>
      </c>
      <c r="H5" s="176">
        <v>443091.99999936874</v>
      </c>
    </row>
    <row r="6" spans="1:8" ht="15" customHeight="1">
      <c r="A6" s="49" t="s">
        <v>220</v>
      </c>
      <c r="B6" s="243">
        <v>289116.9581169755</v>
      </c>
      <c r="C6" s="177">
        <v>6224.733009699665</v>
      </c>
      <c r="D6" s="177">
        <v>62402.06158172855</v>
      </c>
      <c r="E6" s="177">
        <v>29268.79943498548</v>
      </c>
      <c r="F6" s="177">
        <v>30997.40930976653</v>
      </c>
      <c r="G6" s="177">
        <v>57910.347912439844</v>
      </c>
      <c r="H6" s="177">
        <v>102313.60686835373</v>
      </c>
    </row>
    <row r="7" spans="1:8" ht="15" customHeight="1">
      <c r="A7" s="49" t="s">
        <v>222</v>
      </c>
      <c r="B7" s="243">
        <v>1349680.041882974</v>
      </c>
      <c r="C7" s="177">
        <v>176960.26699002917</v>
      </c>
      <c r="D7" s="177">
        <v>430263.93841987464</v>
      </c>
      <c r="E7" s="177">
        <v>150925.20056474637</v>
      </c>
      <c r="F7" s="177">
        <v>80200.59069014403</v>
      </c>
      <c r="G7" s="177">
        <v>170551.6520872295</v>
      </c>
      <c r="H7" s="177">
        <v>340778.39313100814</v>
      </c>
    </row>
    <row r="8" spans="1:8" ht="6.75" customHeight="1">
      <c r="A8" s="51"/>
      <c r="B8" s="143"/>
      <c r="C8" s="178"/>
      <c r="D8" s="173"/>
      <c r="E8" s="174"/>
      <c r="F8" s="174"/>
      <c r="G8" s="174"/>
      <c r="H8" s="179"/>
    </row>
    <row r="9" spans="1:8" ht="15" customHeight="1">
      <c r="A9" s="49" t="s">
        <v>223</v>
      </c>
      <c r="B9" s="244">
        <v>17.64202388196769</v>
      </c>
      <c r="C9" s="245">
        <v>3.3980582524272664</v>
      </c>
      <c r="D9" s="245">
        <v>12.666200139958</v>
      </c>
      <c r="E9" s="245">
        <v>16.242937853107932</v>
      </c>
      <c r="F9" s="245">
        <v>27.875869448902694</v>
      </c>
      <c r="G9" s="245">
        <v>25.347912524850074</v>
      </c>
      <c r="H9" s="245">
        <v>23.090826931765747</v>
      </c>
    </row>
    <row r="10" spans="1:8" ht="15" customHeight="1">
      <c r="A10" s="377" t="s">
        <v>224</v>
      </c>
      <c r="B10" s="246">
        <v>82.35797611802734</v>
      </c>
      <c r="C10" s="241">
        <v>96.60194174757287</v>
      </c>
      <c r="D10" s="241">
        <v>87.33379986004198</v>
      </c>
      <c r="E10" s="241">
        <v>83.75706214689299</v>
      </c>
      <c r="F10" s="241">
        <v>72.12413055109523</v>
      </c>
      <c r="G10" s="241">
        <v>74.65208747514876</v>
      </c>
      <c r="H10" s="241">
        <v>76.9091730682327</v>
      </c>
    </row>
    <row r="11" spans="1:11" s="13" customFormat="1" ht="2.25" customHeight="1">
      <c r="A11" s="52"/>
      <c r="B11" s="49"/>
      <c r="C11" s="180"/>
      <c r="D11" s="181"/>
      <c r="E11" s="179"/>
      <c r="F11" s="179"/>
      <c r="G11" s="179"/>
      <c r="H11" s="179"/>
      <c r="I11" s="7"/>
      <c r="J11" s="12"/>
      <c r="K11" s="12"/>
    </row>
    <row r="12" spans="1:11" s="20" customFormat="1" ht="12.75">
      <c r="A12" s="15" t="s">
        <v>101</v>
      </c>
      <c r="B12" s="66"/>
      <c r="C12" s="182"/>
      <c r="D12" s="183"/>
      <c r="E12" s="184"/>
      <c r="F12" s="184"/>
      <c r="G12" s="184"/>
      <c r="H12" s="185"/>
      <c r="I12" s="19"/>
      <c r="J12" s="16"/>
      <c r="K12" s="16"/>
    </row>
    <row r="13" spans="1:8" s="84" customFormat="1" ht="12.75">
      <c r="A13" s="15" t="s">
        <v>160</v>
      </c>
      <c r="C13" s="186"/>
      <c r="D13" s="186"/>
      <c r="E13" s="186"/>
      <c r="F13" s="186"/>
      <c r="G13" s="186"/>
      <c r="H13" s="186"/>
    </row>
    <row r="14" spans="1:8" s="84" customFormat="1" ht="12.75">
      <c r="A14" s="15" t="s">
        <v>162</v>
      </c>
      <c r="C14" s="186"/>
      <c r="D14" s="186"/>
      <c r="E14" s="186"/>
      <c r="F14" s="186"/>
      <c r="G14" s="186"/>
      <c r="H14" s="186"/>
    </row>
    <row r="15" spans="1:8" s="84" customFormat="1" ht="12.75">
      <c r="A15" s="15" t="s">
        <v>161</v>
      </c>
      <c r="C15" s="186"/>
      <c r="D15" s="186"/>
      <c r="E15" s="186"/>
      <c r="F15" s="186"/>
      <c r="G15" s="186"/>
      <c r="H15" s="186"/>
    </row>
    <row r="16" spans="1:8" s="84" customFormat="1" ht="12.75">
      <c r="A16" s="15" t="s">
        <v>167</v>
      </c>
      <c r="C16" s="186"/>
      <c r="D16" s="186"/>
      <c r="E16" s="186"/>
      <c r="F16" s="186"/>
      <c r="G16" s="186"/>
      <c r="H16" s="186"/>
    </row>
    <row r="17" spans="1:8" s="84" customFormat="1" ht="12.75">
      <c r="A17" s="15" t="s">
        <v>168</v>
      </c>
      <c r="C17" s="186"/>
      <c r="D17" s="186"/>
      <c r="E17" s="186"/>
      <c r="F17" s="186"/>
      <c r="G17" s="186"/>
      <c r="H17" s="186"/>
    </row>
  </sheetData>
  <sheetProtection selectLockedCells="1" selectUnlockedCells="1"/>
  <mergeCells count="1">
    <mergeCell ref="A2:H2"/>
  </mergeCells>
  <printOptions horizontalCentered="1"/>
  <pageMargins left="0" right="0" top="0.7874015748031497" bottom="0.5905511811023623" header="0.7874015748031497" footer="0.7874015748031497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19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1" width="27.57421875" style="35" customWidth="1"/>
    <col min="2" max="2" width="15.7109375" style="36" customWidth="1"/>
    <col min="3" max="3" width="15.7109375" style="35" customWidth="1"/>
    <col min="4" max="5" width="10.57421875" style="35" customWidth="1"/>
    <col min="6" max="8" width="9.421875" style="35" customWidth="1"/>
    <col min="9" max="16384" width="9.421875" style="35" customWidth="1"/>
  </cols>
  <sheetData>
    <row r="1" spans="1:10" s="2" customFormat="1" ht="13.5">
      <c r="A1" s="89" t="s">
        <v>155</v>
      </c>
      <c r="B1" s="3"/>
      <c r="D1" s="4"/>
      <c r="E1" s="5"/>
      <c r="F1" s="5"/>
      <c r="G1" s="6"/>
      <c r="H1" s="7"/>
      <c r="I1" s="8"/>
      <c r="J1" s="8"/>
    </row>
    <row r="2" spans="1:5" ht="27" customHeight="1">
      <c r="A2" s="382" t="s">
        <v>183</v>
      </c>
      <c r="B2" s="382"/>
      <c r="C2" s="382"/>
      <c r="D2" s="9"/>
      <c r="E2" s="9"/>
    </row>
    <row r="3" spans="1:5" ht="6.75" customHeight="1">
      <c r="A3" s="37"/>
      <c r="B3" s="37"/>
      <c r="C3" s="37"/>
      <c r="D3" s="37"/>
      <c r="E3" s="37"/>
    </row>
    <row r="4" spans="1:17" s="29" customFormat="1" ht="30" customHeight="1">
      <c r="A4" s="30" t="s">
        <v>0</v>
      </c>
      <c r="B4" s="22" t="s">
        <v>54</v>
      </c>
      <c r="C4" s="22" t="s">
        <v>55</v>
      </c>
      <c r="H4" s="28"/>
      <c r="I4" s="57"/>
      <c r="J4" s="134"/>
      <c r="K4" s="124"/>
      <c r="L4" s="124"/>
      <c r="M4" s="124"/>
      <c r="N4" s="124"/>
      <c r="O4" s="124"/>
      <c r="P4" s="124"/>
      <c r="Q4" s="28"/>
    </row>
    <row r="5" spans="1:3" s="28" customFormat="1" ht="15" customHeight="1">
      <c r="A5" s="12"/>
      <c r="B5" s="410"/>
      <c r="C5" s="410"/>
    </row>
    <row r="6" spans="1:3" s="28" customFormat="1" ht="15" customHeight="1">
      <c r="A6" s="12"/>
      <c r="B6" s="407" t="s">
        <v>89</v>
      </c>
      <c r="C6" s="407"/>
    </row>
    <row r="7" spans="1:3" s="29" customFormat="1" ht="45" customHeight="1">
      <c r="A7" s="12"/>
      <c r="B7" s="406" t="s">
        <v>234</v>
      </c>
      <c r="C7" s="406"/>
    </row>
    <row r="8" spans="1:3" s="29" customFormat="1" ht="12.75" customHeight="1">
      <c r="A8" s="12" t="s">
        <v>57</v>
      </c>
      <c r="B8" s="158">
        <v>65763.84740575374</v>
      </c>
      <c r="C8" s="211">
        <v>0.04012934329618263</v>
      </c>
    </row>
    <row r="9" spans="1:3" s="29" customFormat="1" ht="12.75" customHeight="1">
      <c r="A9" s="12" t="s">
        <v>40</v>
      </c>
      <c r="B9" s="158">
        <v>1532311.187239345</v>
      </c>
      <c r="C9" s="211">
        <v>0.935021962597781</v>
      </c>
    </row>
    <row r="10" spans="1:3" s="29" customFormat="1" ht="12.75" customHeight="1">
      <c r="A10" s="31" t="s">
        <v>5</v>
      </c>
      <c r="B10" s="158">
        <v>40721.965354889646</v>
      </c>
      <c r="C10" s="211">
        <v>0.024848694106036278</v>
      </c>
    </row>
    <row r="11" spans="1:3" s="29" customFormat="1" ht="12.75" customHeight="1">
      <c r="A11" s="14" t="s">
        <v>1</v>
      </c>
      <c r="B11" s="213">
        <v>1638796.9999999884</v>
      </c>
      <c r="C11" s="257">
        <v>1</v>
      </c>
    </row>
    <row r="12" spans="1:3" s="29" customFormat="1" ht="11.25" customHeight="1">
      <c r="A12" s="14"/>
      <c r="B12" s="74"/>
      <c r="C12" s="265"/>
    </row>
    <row r="13" spans="1:3" s="29" customFormat="1" ht="15" customHeight="1">
      <c r="A13" s="12"/>
      <c r="B13" s="397" t="s">
        <v>182</v>
      </c>
      <c r="C13" s="397"/>
    </row>
    <row r="14" spans="1:3" s="29" customFormat="1" ht="18.75" customHeight="1">
      <c r="A14" s="12"/>
      <c r="B14" s="395" t="s">
        <v>187</v>
      </c>
      <c r="C14" s="391"/>
    </row>
    <row r="15" spans="1:256" ht="12.75">
      <c r="A15" t="s">
        <v>90</v>
      </c>
      <c r="B15" s="158">
        <v>38710.05930500403</v>
      </c>
      <c r="C15" s="211">
        <v>0.5886221812140702</v>
      </c>
      <c r="D15"/>
      <c r="E15" s="41"/>
      <c r="F15" s="41"/>
      <c r="G15" s="41"/>
      <c r="H15" s="4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t="s">
        <v>91</v>
      </c>
      <c r="B16" s="158">
        <v>24554.674004418623</v>
      </c>
      <c r="C16" s="211">
        <v>0.37337648226265896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42" t="s">
        <v>92</v>
      </c>
      <c r="B17" s="343">
        <v>7846.447465239614</v>
      </c>
      <c r="C17" s="231">
        <v>0.11931247599958882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30" s="20" customFormat="1" ht="11.25">
      <c r="A18" s="15" t="s">
        <v>101</v>
      </c>
      <c r="B18" s="31"/>
      <c r="C18" s="31"/>
      <c r="D18" s="31"/>
      <c r="E18" s="31"/>
      <c r="F18" s="31"/>
      <c r="G18" s="31"/>
      <c r="H18" s="31"/>
      <c r="I18" s="31"/>
      <c r="J18" s="16"/>
      <c r="K18" s="16"/>
      <c r="L18" s="16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43"/>
      <c r="X18" s="19"/>
      <c r="Y18" s="16"/>
      <c r="Z18" s="16"/>
      <c r="AA18" s="16"/>
      <c r="AB18" s="16"/>
      <c r="AC18" s="18"/>
      <c r="AD18" s="43"/>
    </row>
    <row r="19" spans="1:3" ht="12.75">
      <c r="A19" s="15" t="s">
        <v>188</v>
      </c>
      <c r="C19" s="38"/>
    </row>
  </sheetData>
  <sheetProtection selectLockedCells="1" selectUnlockedCells="1"/>
  <mergeCells count="6">
    <mergeCell ref="B14:C14"/>
    <mergeCell ref="A2:C2"/>
    <mergeCell ref="B6:C6"/>
    <mergeCell ref="B7:C7"/>
    <mergeCell ref="B13:C13"/>
    <mergeCell ref="B5:C5"/>
  </mergeCells>
  <printOptions horizontalCentered="1"/>
  <pageMargins left="0" right="0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U41"/>
  <sheetViews>
    <sheetView zoomScalePageLayoutView="0" workbookViewId="0" topLeftCell="A1">
      <selection activeCell="N13" sqref="N13"/>
    </sheetView>
  </sheetViews>
  <sheetFormatPr defaultColWidth="9.421875" defaultRowHeight="12.75"/>
  <cols>
    <col min="1" max="1" width="18.421875" style="35" customWidth="1"/>
    <col min="2" max="2" width="10.28125" style="36" bestFit="1" customWidth="1"/>
    <col min="3" max="3" width="12.421875" style="35" bestFit="1" customWidth="1"/>
    <col min="4" max="4" width="11.8515625" style="35" bestFit="1" customWidth="1"/>
    <col min="5" max="5" width="13.57421875" style="35" customWidth="1"/>
    <col min="6" max="6" width="13.140625" style="35" bestFit="1" customWidth="1"/>
    <col min="7" max="7" width="13.8515625" style="35" bestFit="1" customWidth="1"/>
    <col min="8" max="8" width="13.140625" style="35" bestFit="1" customWidth="1"/>
    <col min="9" max="16384" width="9.421875" style="35" customWidth="1"/>
  </cols>
  <sheetData>
    <row r="1" spans="1:9" s="2" customFormat="1" ht="13.5">
      <c r="A1" s="89" t="s">
        <v>156</v>
      </c>
      <c r="B1" s="3"/>
      <c r="D1" s="4"/>
      <c r="E1" s="5"/>
      <c r="F1" s="5"/>
      <c r="G1" s="6"/>
      <c r="H1" s="7"/>
      <c r="I1" s="8"/>
    </row>
    <row r="2" spans="1:8" ht="28.5" customHeight="1">
      <c r="A2" s="382" t="s">
        <v>184</v>
      </c>
      <c r="B2" s="382"/>
      <c r="C2" s="382"/>
      <c r="D2" s="382"/>
      <c r="E2" s="382"/>
      <c r="F2" s="382"/>
      <c r="G2" s="382"/>
      <c r="H2" s="382"/>
    </row>
    <row r="3" spans="1:5" ht="6.75" customHeight="1">
      <c r="A3" s="37"/>
      <c r="B3" s="37"/>
      <c r="C3" s="37"/>
      <c r="D3" s="37"/>
      <c r="E3" s="37"/>
    </row>
    <row r="4" spans="1:8" ht="54.75">
      <c r="A4" s="30" t="s">
        <v>0</v>
      </c>
      <c r="B4" s="47" t="s">
        <v>1</v>
      </c>
      <c r="C4" s="210" t="s">
        <v>166</v>
      </c>
      <c r="D4" s="210" t="s">
        <v>176</v>
      </c>
      <c r="E4" s="210" t="s">
        <v>171</v>
      </c>
      <c r="F4" s="210" t="s">
        <v>172</v>
      </c>
      <c r="G4" s="210" t="s">
        <v>173</v>
      </c>
      <c r="H4" s="210" t="s">
        <v>174</v>
      </c>
    </row>
    <row r="5" spans="1:3" s="29" customFormat="1" ht="15" customHeight="1">
      <c r="A5" s="14"/>
      <c r="B5" s="407"/>
      <c r="C5" s="407"/>
    </row>
    <row r="6" spans="1:8" s="29" customFormat="1" ht="30" customHeight="1">
      <c r="A6" s="12"/>
      <c r="B6" s="397" t="s">
        <v>150</v>
      </c>
      <c r="C6" s="397"/>
      <c r="D6" s="397"/>
      <c r="E6" s="397"/>
      <c r="F6" s="397"/>
      <c r="G6" s="397"/>
      <c r="H6" s="397"/>
    </row>
    <row r="7" spans="1:8" s="29" customFormat="1" ht="15.75" customHeight="1">
      <c r="A7" s="12"/>
      <c r="B7" s="393" t="s">
        <v>69</v>
      </c>
      <c r="C7" s="393"/>
      <c r="D7" s="393"/>
      <c r="E7" s="393"/>
      <c r="F7" s="393"/>
      <c r="G7" s="393"/>
      <c r="H7" s="393"/>
    </row>
    <row r="8" spans="1:8" s="29" customFormat="1" ht="12.75" customHeight="1">
      <c r="A8" s="12" t="s">
        <v>57</v>
      </c>
      <c r="B8" s="213">
        <v>223369.00672029206</v>
      </c>
      <c r="C8" s="158">
        <v>23120.436893170125</v>
      </c>
      <c r="D8" s="158">
        <v>62746.82435289832</v>
      </c>
      <c r="E8" s="158">
        <v>25705.641242900292</v>
      </c>
      <c r="F8" s="158">
        <v>16301.900481527699</v>
      </c>
      <c r="G8" s="158">
        <v>35427.506958198894</v>
      </c>
      <c r="H8" s="158">
        <v>60066.69679159734</v>
      </c>
    </row>
    <row r="9" spans="1:8" s="29" customFormat="1" ht="12.75" customHeight="1">
      <c r="A9" s="12" t="s">
        <v>40</v>
      </c>
      <c r="B9" s="213">
        <v>1415427.993279667</v>
      </c>
      <c r="C9" s="158">
        <v>160064.56310655933</v>
      </c>
      <c r="D9" s="158">
        <v>429919.17564870487</v>
      </c>
      <c r="E9" s="158">
        <v>154488.35875683135</v>
      </c>
      <c r="F9" s="158">
        <v>94896.09951838377</v>
      </c>
      <c r="G9" s="158">
        <v>193034.4930414719</v>
      </c>
      <c r="H9" s="158">
        <v>383025.3032077676</v>
      </c>
    </row>
    <row r="10" spans="1:8" s="29" customFormat="1" ht="12.75" customHeight="1">
      <c r="A10" s="14" t="s">
        <v>1</v>
      </c>
      <c r="B10" s="213">
        <v>1638796.9999999593</v>
      </c>
      <c r="C10" s="213">
        <v>183184.99999972945</v>
      </c>
      <c r="D10" s="213">
        <v>492666.0000016032</v>
      </c>
      <c r="E10" s="213">
        <v>180193.99999973163</v>
      </c>
      <c r="F10" s="213">
        <v>111197.99999991147</v>
      </c>
      <c r="G10" s="213">
        <v>228461.99999967078</v>
      </c>
      <c r="H10" s="213">
        <v>443091.99999936495</v>
      </c>
    </row>
    <row r="11" spans="1:8" s="29" customFormat="1" ht="15.75" customHeight="1">
      <c r="A11" s="12"/>
      <c r="B11" s="393" t="s">
        <v>70</v>
      </c>
      <c r="C11" s="393"/>
      <c r="D11" s="393"/>
      <c r="E11" s="393"/>
      <c r="F11" s="393"/>
      <c r="G11" s="393"/>
      <c r="H11" s="393"/>
    </row>
    <row r="12" spans="1:8" s="29" customFormat="1" ht="12.75" customHeight="1">
      <c r="A12" s="12" t="s">
        <v>57</v>
      </c>
      <c r="B12" s="257">
        <v>0.1363005953271196</v>
      </c>
      <c r="C12" s="211">
        <v>0.12621359223301182</v>
      </c>
      <c r="D12" s="211">
        <v>0.1273617914625611</v>
      </c>
      <c r="E12" s="211">
        <v>0.14265536723164243</v>
      </c>
      <c r="F12" s="211">
        <v>0.1466024612092005</v>
      </c>
      <c r="G12" s="211">
        <v>0.15506958250496777</v>
      </c>
      <c r="H12" s="211">
        <v>0.13556258472661079</v>
      </c>
    </row>
    <row r="13" spans="1:8" s="29" customFormat="1" ht="12.75" customHeight="1">
      <c r="A13" s="12" t="s">
        <v>40</v>
      </c>
      <c r="B13" s="257">
        <v>0.8636994046728803</v>
      </c>
      <c r="C13" s="211">
        <v>0.8737864077669882</v>
      </c>
      <c r="D13" s="211">
        <v>0.8726382085374388</v>
      </c>
      <c r="E13" s="211">
        <v>0.8573446327683576</v>
      </c>
      <c r="F13" s="211">
        <v>0.8533975387907995</v>
      </c>
      <c r="G13" s="211">
        <v>0.8449304174950323</v>
      </c>
      <c r="H13" s="211">
        <v>0.8644374152733891</v>
      </c>
    </row>
    <row r="14" spans="1:8" s="29" customFormat="1" ht="12.75" customHeight="1">
      <c r="A14" s="14" t="s">
        <v>1</v>
      </c>
      <c r="B14" s="257">
        <v>1</v>
      </c>
      <c r="C14" s="257">
        <v>1</v>
      </c>
      <c r="D14" s="257">
        <v>1</v>
      </c>
      <c r="E14" s="257">
        <v>1</v>
      </c>
      <c r="F14" s="257">
        <v>1</v>
      </c>
      <c r="G14" s="257">
        <v>1</v>
      </c>
      <c r="H14" s="257">
        <v>1</v>
      </c>
    </row>
    <row r="15" spans="1:255" ht="12.75">
      <c r="A15"/>
      <c r="B15" s="73"/>
      <c r="C15" s="73"/>
      <c r="D15" s="290"/>
      <c r="E15" s="290"/>
      <c r="F15" s="290"/>
      <c r="G15" s="290"/>
      <c r="H15" s="29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8" s="29" customFormat="1" ht="18" customHeight="1">
      <c r="A16" s="12"/>
      <c r="B16" s="397" t="s">
        <v>151</v>
      </c>
      <c r="C16" s="397"/>
      <c r="D16" s="397"/>
      <c r="E16" s="397"/>
      <c r="F16" s="397"/>
      <c r="G16" s="397"/>
      <c r="H16" s="397"/>
    </row>
    <row r="17" spans="1:8" s="29" customFormat="1" ht="15.75" customHeight="1">
      <c r="A17" s="12"/>
      <c r="B17" s="393" t="s">
        <v>69</v>
      </c>
      <c r="C17" s="393"/>
      <c r="D17" s="393"/>
      <c r="E17" s="393"/>
      <c r="F17" s="393"/>
      <c r="G17" s="393"/>
      <c r="H17" s="393"/>
    </row>
    <row r="18" spans="1:8" s="29" customFormat="1" ht="12.75" customHeight="1">
      <c r="A18" s="12" t="s">
        <v>57</v>
      </c>
      <c r="B18" s="213">
        <v>159991.6490700729</v>
      </c>
      <c r="C18" s="158">
        <v>21977.11858526612</v>
      </c>
      <c r="D18" s="158">
        <v>41026.76976920272</v>
      </c>
      <c r="E18" s="158">
        <v>20615.415254207164</v>
      </c>
      <c r="F18" s="158">
        <v>13743.573033696724</v>
      </c>
      <c r="G18" s="158">
        <v>24186.086481078142</v>
      </c>
      <c r="H18" s="158">
        <v>38442.6859466225</v>
      </c>
    </row>
    <row r="19" spans="1:8" s="29" customFormat="1" ht="12.75" customHeight="1">
      <c r="A19" s="12" t="s">
        <v>40</v>
      </c>
      <c r="B19" s="213">
        <v>1478805.350929893</v>
      </c>
      <c r="C19" s="158">
        <v>161207.8814144633</v>
      </c>
      <c r="D19" s="158">
        <v>451639.23023240047</v>
      </c>
      <c r="E19" s="158">
        <v>159578.5847455242</v>
      </c>
      <c r="F19" s="158">
        <v>97454.42696621497</v>
      </c>
      <c r="G19" s="158">
        <v>204275.9135185931</v>
      </c>
      <c r="H19" s="158">
        <v>404649.314052744</v>
      </c>
    </row>
    <row r="20" spans="1:8" s="29" customFormat="1" ht="12.75" customHeight="1">
      <c r="A20" s="14" t="s">
        <v>1</v>
      </c>
      <c r="B20" s="213">
        <v>1638796.999999966</v>
      </c>
      <c r="C20" s="213">
        <v>183184.99999972942</v>
      </c>
      <c r="D20" s="213">
        <v>492666.0000016032</v>
      </c>
      <c r="E20" s="213">
        <v>180193.99999973134</v>
      </c>
      <c r="F20" s="213">
        <v>111197.9999999117</v>
      </c>
      <c r="G20" s="213">
        <v>228461.99999967124</v>
      </c>
      <c r="H20" s="213">
        <v>443091.9999993665</v>
      </c>
    </row>
    <row r="21" spans="1:8" s="29" customFormat="1" ht="15.75" customHeight="1">
      <c r="A21" s="12"/>
      <c r="B21" s="393" t="s">
        <v>70</v>
      </c>
      <c r="C21" s="393"/>
      <c r="D21" s="393"/>
      <c r="E21" s="393"/>
      <c r="F21" s="393"/>
      <c r="G21" s="393"/>
      <c r="H21" s="393"/>
    </row>
    <row r="22" spans="1:8" s="29" customFormat="1" ht="12.75" customHeight="1">
      <c r="A22" s="12" t="s">
        <v>57</v>
      </c>
      <c r="B22" s="257">
        <v>0.0976274969200433</v>
      </c>
      <c r="C22" s="211">
        <v>0.11997226074896188</v>
      </c>
      <c r="D22" s="211">
        <v>0.08327501749475144</v>
      </c>
      <c r="E22" s="211">
        <v>0.11440677966102035</v>
      </c>
      <c r="F22" s="211">
        <v>0.12359550561797548</v>
      </c>
      <c r="G22" s="211">
        <v>0.10586481113319916</v>
      </c>
      <c r="H22" s="211">
        <v>0.08676005422503105</v>
      </c>
    </row>
    <row r="23" spans="1:8" s="29" customFormat="1" ht="12.75" customHeight="1">
      <c r="A23" s="12" t="s">
        <v>40</v>
      </c>
      <c r="B23" s="257">
        <v>0.9023725030799566</v>
      </c>
      <c r="C23" s="211">
        <v>0.8800277392510382</v>
      </c>
      <c r="D23" s="211">
        <v>0.9167249825052485</v>
      </c>
      <c r="E23" s="211">
        <v>0.8855932203389797</v>
      </c>
      <c r="F23" s="211">
        <v>0.8764044943820245</v>
      </c>
      <c r="G23" s="211">
        <v>0.8941351888668008</v>
      </c>
      <c r="H23" s="211">
        <v>0.9132399457749689</v>
      </c>
    </row>
    <row r="24" spans="1:8" s="29" customFormat="1" ht="12.75" customHeight="1">
      <c r="A24" s="14" t="s">
        <v>1</v>
      </c>
      <c r="B24" s="257">
        <v>1</v>
      </c>
      <c r="C24" s="257">
        <v>1</v>
      </c>
      <c r="D24" s="257">
        <v>1</v>
      </c>
      <c r="E24" s="257">
        <v>1</v>
      </c>
      <c r="F24" s="257">
        <v>1</v>
      </c>
      <c r="G24" s="257">
        <v>1</v>
      </c>
      <c r="H24" s="257">
        <v>1</v>
      </c>
    </row>
    <row r="25" spans="1:8" s="29" customFormat="1" ht="3.75" customHeight="1">
      <c r="A25" s="14"/>
      <c r="B25" s="257"/>
      <c r="C25" s="257"/>
      <c r="D25" s="257"/>
      <c r="E25" s="257"/>
      <c r="F25" s="257"/>
      <c r="G25" s="257"/>
      <c r="H25" s="257"/>
    </row>
    <row r="26" spans="1:8" s="29" customFormat="1" ht="15.75" customHeight="1">
      <c r="A26" s="12"/>
      <c r="B26" s="397" t="s">
        <v>152</v>
      </c>
      <c r="C26" s="397"/>
      <c r="D26" s="397"/>
      <c r="E26" s="397"/>
      <c r="F26" s="397"/>
      <c r="G26" s="397"/>
      <c r="H26" s="397"/>
    </row>
    <row r="27" spans="1:8" s="29" customFormat="1" ht="13.5" customHeight="1">
      <c r="A27" s="12"/>
      <c r="B27" s="411" t="s">
        <v>69</v>
      </c>
      <c r="C27" s="411"/>
      <c r="D27" s="411"/>
      <c r="E27" s="411"/>
      <c r="F27" s="411"/>
      <c r="G27" s="411"/>
      <c r="H27" s="411"/>
    </row>
    <row r="28" spans="1:9" s="29" customFormat="1" ht="12.75" customHeight="1">
      <c r="A28" s="12" t="s">
        <v>57</v>
      </c>
      <c r="B28" s="345">
        <v>5856.632</v>
      </c>
      <c r="C28" s="346">
        <v>508.141</v>
      </c>
      <c r="D28" s="346">
        <v>2413.34</v>
      </c>
      <c r="E28" s="346">
        <v>381.767</v>
      </c>
      <c r="F28" s="346">
        <v>356.976</v>
      </c>
      <c r="G28" s="346">
        <v>794.848</v>
      </c>
      <c r="H28" s="346">
        <v>1401.56</v>
      </c>
      <c r="I28" s="344"/>
    </row>
    <row r="29" spans="1:8" s="29" customFormat="1" ht="12.75" customHeight="1">
      <c r="A29" s="12" t="s">
        <v>40</v>
      </c>
      <c r="B29" s="345">
        <v>154134.9</v>
      </c>
      <c r="C29" s="346">
        <v>21469</v>
      </c>
      <c r="D29" s="346">
        <v>38613.4</v>
      </c>
      <c r="E29" s="346">
        <v>20233.6</v>
      </c>
      <c r="F29" s="346">
        <v>13386.6</v>
      </c>
      <c r="G29" s="346">
        <v>23391.2</v>
      </c>
      <c r="H29" s="346">
        <v>37041.1</v>
      </c>
    </row>
    <row r="30" spans="1:8" s="29" customFormat="1" ht="12.75" customHeight="1">
      <c r="A30" s="14" t="s">
        <v>1</v>
      </c>
      <c r="B30" s="345">
        <v>159991.532</v>
      </c>
      <c r="C30" s="345">
        <v>21977.141</v>
      </c>
      <c r="D30" s="345">
        <v>41026.740000000005</v>
      </c>
      <c r="E30" s="345">
        <v>20615.367</v>
      </c>
      <c r="F30" s="345">
        <v>13743.576000000001</v>
      </c>
      <c r="G30" s="345">
        <v>24186.048000000003</v>
      </c>
      <c r="H30" s="345">
        <v>38442.659999999996</v>
      </c>
    </row>
    <row r="31" spans="1:8" s="29" customFormat="1" ht="13.5" customHeight="1">
      <c r="A31" s="12"/>
      <c r="B31" s="411" t="s">
        <v>70</v>
      </c>
      <c r="C31" s="411"/>
      <c r="D31" s="411"/>
      <c r="E31" s="411"/>
      <c r="F31" s="411"/>
      <c r="G31" s="411"/>
      <c r="H31" s="411"/>
    </row>
    <row r="32" spans="1:8" s="29" customFormat="1" ht="12.75" customHeight="1">
      <c r="A32" s="12" t="s">
        <v>57</v>
      </c>
      <c r="B32" s="150">
        <v>3.6605887366588874</v>
      </c>
      <c r="C32" s="347">
        <v>2.3121342307445722</v>
      </c>
      <c r="D32" s="347">
        <v>5.882358676316958</v>
      </c>
      <c r="E32" s="347">
        <v>1.8518564331161316</v>
      </c>
      <c r="F32" s="347">
        <v>2.5974025974025974</v>
      </c>
      <c r="G32" s="347">
        <v>3.2863905669913493</v>
      </c>
      <c r="H32" s="347">
        <v>3.6458455268183836</v>
      </c>
    </row>
    <row r="33" spans="1:8" s="29" customFormat="1" ht="12.75" customHeight="1">
      <c r="A33" s="12" t="s">
        <v>40</v>
      </c>
      <c r="B33" s="150">
        <v>96.3394112633411</v>
      </c>
      <c r="C33" s="347">
        <v>97.68786576925544</v>
      </c>
      <c r="D33" s="347">
        <v>94.11764132368303</v>
      </c>
      <c r="E33" s="347">
        <v>98.14814356688387</v>
      </c>
      <c r="F33" s="347">
        <v>97.40259740259741</v>
      </c>
      <c r="G33" s="347">
        <v>96.71360943300864</v>
      </c>
      <c r="H33" s="347">
        <v>96.35415447318162</v>
      </c>
    </row>
    <row r="34" spans="1:8" s="29" customFormat="1" ht="12.75" customHeight="1">
      <c r="A34" s="103" t="s">
        <v>1</v>
      </c>
      <c r="B34" s="275">
        <v>100</v>
      </c>
      <c r="C34" s="275">
        <v>100</v>
      </c>
      <c r="D34" s="275">
        <v>100</v>
      </c>
      <c r="E34" s="275">
        <v>100</v>
      </c>
      <c r="F34" s="275">
        <v>100</v>
      </c>
      <c r="G34" s="275">
        <v>100</v>
      </c>
      <c r="H34" s="275">
        <v>100</v>
      </c>
    </row>
    <row r="35" spans="1:29" s="20" customFormat="1" ht="11.25">
      <c r="A35" s="15" t="s">
        <v>101</v>
      </c>
      <c r="B35" s="31"/>
      <c r="C35" s="31"/>
      <c r="D35" s="31"/>
      <c r="E35" s="31"/>
      <c r="F35" s="31"/>
      <c r="G35" s="31"/>
      <c r="H35" s="31"/>
      <c r="I35" s="16"/>
      <c r="J35" s="16"/>
      <c r="K35" s="16"/>
      <c r="L35" s="16"/>
      <c r="M35" s="18"/>
      <c r="N35" s="18"/>
      <c r="O35" s="18"/>
      <c r="P35" s="18"/>
      <c r="Q35" s="18"/>
      <c r="R35" s="18"/>
      <c r="S35" s="18"/>
      <c r="T35" s="18"/>
      <c r="U35" s="18"/>
      <c r="V35" s="43"/>
      <c r="W35" s="19"/>
      <c r="X35" s="16"/>
      <c r="Y35" s="16"/>
      <c r="Z35" s="16"/>
      <c r="AA35" s="16"/>
      <c r="AB35" s="18"/>
      <c r="AC35" s="43"/>
    </row>
    <row r="36" s="84" customFormat="1" ht="12.75">
      <c r="A36" s="15" t="s">
        <v>160</v>
      </c>
    </row>
    <row r="37" s="84" customFormat="1" ht="12.75">
      <c r="A37" s="15" t="s">
        <v>162</v>
      </c>
    </row>
    <row r="38" s="84" customFormat="1" ht="12.75">
      <c r="A38" s="15" t="s">
        <v>161</v>
      </c>
    </row>
    <row r="39" s="84" customFormat="1" ht="12.75">
      <c r="A39" s="15" t="s">
        <v>167</v>
      </c>
    </row>
    <row r="40" s="84" customFormat="1" ht="12.75">
      <c r="A40" s="15" t="s">
        <v>168</v>
      </c>
    </row>
    <row r="41" spans="2:10" s="2" customFormat="1" ht="12">
      <c r="B41" s="3"/>
      <c r="C41" s="3"/>
      <c r="E41" s="4"/>
      <c r="F41" s="5"/>
      <c r="G41" s="5"/>
      <c r="H41" s="6"/>
      <c r="I41" s="8"/>
      <c r="J41" s="8"/>
    </row>
  </sheetData>
  <sheetProtection selectLockedCells="1" selectUnlockedCells="1"/>
  <mergeCells count="11">
    <mergeCell ref="B21:H21"/>
    <mergeCell ref="B5:C5"/>
    <mergeCell ref="B27:H27"/>
    <mergeCell ref="B31:H31"/>
    <mergeCell ref="A2:H2"/>
    <mergeCell ref="B6:H6"/>
    <mergeCell ref="B16:H16"/>
    <mergeCell ref="B26:H26"/>
    <mergeCell ref="B7:H7"/>
    <mergeCell ref="B11:H11"/>
    <mergeCell ref="B17:H17"/>
  </mergeCells>
  <printOptions horizontalCentered="1"/>
  <pageMargins left="0" right="0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K36"/>
  <sheetViews>
    <sheetView zoomScalePageLayoutView="0" workbookViewId="0" topLeftCell="A1">
      <selection activeCell="J13" sqref="J13"/>
    </sheetView>
  </sheetViews>
  <sheetFormatPr defaultColWidth="9.421875" defaultRowHeight="12.75"/>
  <cols>
    <col min="1" max="1" width="32.57421875" style="21" customWidth="1"/>
    <col min="2" max="2" width="14.140625" style="21" bestFit="1" customWidth="1"/>
    <col min="3" max="3" width="12.140625" style="187" bestFit="1" customWidth="1"/>
    <col min="4" max="4" width="11.57421875" style="187" bestFit="1" customWidth="1"/>
    <col min="5" max="5" width="13.57421875" style="188" customWidth="1"/>
    <col min="6" max="6" width="12.8515625" style="189" bestFit="1" customWidth="1"/>
    <col min="7" max="7" width="13.57421875" style="189" bestFit="1" customWidth="1"/>
    <col min="8" max="8" width="12.8515625" style="189" bestFit="1" customWidth="1"/>
    <col min="9" max="9" width="18.421875" style="21" customWidth="1"/>
    <col min="10" max="16384" width="9.421875" style="21" customWidth="1"/>
  </cols>
  <sheetData>
    <row r="1" spans="1:10" s="2" customFormat="1" ht="13.5">
      <c r="A1" s="89" t="s">
        <v>153</v>
      </c>
      <c r="C1" s="169"/>
      <c r="D1" s="170"/>
      <c r="E1" s="170"/>
      <c r="F1" s="170"/>
      <c r="G1" s="171"/>
      <c r="H1" s="179"/>
      <c r="I1" s="8"/>
      <c r="J1" s="8"/>
    </row>
    <row r="2" spans="1:8" ht="19.5" customHeight="1">
      <c r="A2" s="382" t="s">
        <v>117</v>
      </c>
      <c r="B2" s="382"/>
      <c r="C2" s="382"/>
      <c r="D2" s="382"/>
      <c r="E2" s="382"/>
      <c r="F2" s="382"/>
      <c r="G2" s="382"/>
      <c r="H2" s="382"/>
    </row>
    <row r="3" spans="1:2" ht="6.75" customHeight="1">
      <c r="A3" s="54"/>
      <c r="B3" s="54"/>
    </row>
    <row r="4" spans="1:11" s="2" customFormat="1" ht="54.75">
      <c r="A4" s="115" t="s">
        <v>0</v>
      </c>
      <c r="B4" s="47" t="s">
        <v>114</v>
      </c>
      <c r="C4" s="210" t="s">
        <v>166</v>
      </c>
      <c r="D4" s="210" t="s">
        <v>176</v>
      </c>
      <c r="E4" s="210" t="s">
        <v>171</v>
      </c>
      <c r="F4" s="210" t="s">
        <v>172</v>
      </c>
      <c r="G4" s="210" t="s">
        <v>173</v>
      </c>
      <c r="H4" s="210" t="s">
        <v>174</v>
      </c>
      <c r="I4" s="7"/>
      <c r="J4" s="8"/>
      <c r="K4" s="8"/>
    </row>
    <row r="5" spans="1:9" s="26" customFormat="1" ht="13.5" customHeight="1">
      <c r="A5" s="114"/>
      <c r="B5" s="112"/>
      <c r="C5" s="190"/>
      <c r="D5" s="190"/>
      <c r="E5" s="190"/>
      <c r="F5" s="190"/>
      <c r="G5" s="190"/>
      <c r="H5" s="190"/>
      <c r="I5" s="21"/>
    </row>
    <row r="6" spans="1:9" s="26" customFormat="1" ht="12.75">
      <c r="A6" s="113" t="s">
        <v>6</v>
      </c>
      <c r="B6" s="385" t="s">
        <v>2</v>
      </c>
      <c r="C6" s="385"/>
      <c r="D6" s="385"/>
      <c r="E6" s="385"/>
      <c r="F6" s="385"/>
      <c r="G6" s="385"/>
      <c r="H6" s="385"/>
      <c r="I6" s="21"/>
    </row>
    <row r="7" spans="1:9" s="26" customFormat="1" ht="12.75" customHeight="1">
      <c r="A7" s="54" t="s">
        <v>7</v>
      </c>
      <c r="B7" s="249">
        <v>134059.51539919898</v>
      </c>
      <c r="C7" s="249">
        <v>14736.10263520739</v>
      </c>
      <c r="D7" s="249">
        <v>45163.92302323998</v>
      </c>
      <c r="E7" s="249">
        <v>16034.21186438335</v>
      </c>
      <c r="F7" s="249">
        <v>8567.422150875916</v>
      </c>
      <c r="G7" s="249">
        <v>20325.396620248765</v>
      </c>
      <c r="H7" s="249">
        <v>29232.459105244263</v>
      </c>
      <c r="I7" s="21"/>
    </row>
    <row r="8" spans="1:9" s="26" customFormat="1" ht="12.75" customHeight="1">
      <c r="A8" s="54" t="s">
        <v>8</v>
      </c>
      <c r="B8" s="249">
        <v>730616.3069265179</v>
      </c>
      <c r="C8" s="249">
        <v>80159.31692082607</v>
      </c>
      <c r="D8" s="249">
        <v>232025.3449972561</v>
      </c>
      <c r="E8" s="249">
        <v>75589.85593209237</v>
      </c>
      <c r="F8" s="249">
        <v>47656.28571424689</v>
      </c>
      <c r="G8" s="249">
        <v>97766.2932404145</v>
      </c>
      <c r="H8" s="249">
        <v>197419.2101217201</v>
      </c>
      <c r="I8" s="21"/>
    </row>
    <row r="9" spans="1:9" s="26" customFormat="1" ht="12.75" customHeight="1">
      <c r="A9" s="54" t="s">
        <v>9</v>
      </c>
      <c r="B9" s="249">
        <v>448205.16707416996</v>
      </c>
      <c r="C9" s="249">
        <v>54244.10194166869</v>
      </c>
      <c r="D9" s="249">
        <v>128251.75087515489</v>
      </c>
      <c r="E9" s="249">
        <v>52429.32768353921</v>
      </c>
      <c r="F9" s="249">
        <v>31949.34510430832</v>
      </c>
      <c r="G9" s="249">
        <v>61998.13717684729</v>
      </c>
      <c r="H9" s="249">
        <v>119332.50429263948</v>
      </c>
      <c r="I9" s="21"/>
    </row>
    <row r="10" spans="1:9" s="26" customFormat="1" ht="12.75" customHeight="1">
      <c r="A10" s="54" t="s">
        <v>10</v>
      </c>
      <c r="B10" s="249">
        <v>279800.4575439417</v>
      </c>
      <c r="C10" s="249">
        <v>30488.48821077372</v>
      </c>
      <c r="D10" s="249">
        <v>72400.18194565192</v>
      </c>
      <c r="E10" s="249">
        <v>32577.446327636015</v>
      </c>
      <c r="F10" s="249">
        <v>19336.195826629642</v>
      </c>
      <c r="G10" s="249">
        <v>41104.99204765368</v>
      </c>
      <c r="H10" s="249">
        <v>83893.15318559739</v>
      </c>
      <c r="I10" s="21"/>
    </row>
    <row r="11" spans="1:9" s="26" customFormat="1" ht="12.75" customHeight="1">
      <c r="A11" s="54" t="s">
        <v>11</v>
      </c>
      <c r="B11" s="249">
        <v>39769.340987284566</v>
      </c>
      <c r="C11" s="249">
        <v>2667.7427184427106</v>
      </c>
      <c r="D11" s="249">
        <v>13100.985304451251</v>
      </c>
      <c r="E11" s="249">
        <v>3054.135593215873</v>
      </c>
      <c r="F11" s="249">
        <v>2974.7993579430176</v>
      </c>
      <c r="G11" s="249">
        <v>6358.783300189548</v>
      </c>
      <c r="H11" s="249">
        <v>11612.894713042226</v>
      </c>
      <c r="I11" s="21"/>
    </row>
    <row r="12" spans="1:9" s="26" customFormat="1" ht="12.75" customHeight="1">
      <c r="A12" s="54" t="s">
        <v>12</v>
      </c>
      <c r="B12" s="249">
        <v>6346.212068860789</v>
      </c>
      <c r="C12" s="249">
        <v>889.247572814237</v>
      </c>
      <c r="D12" s="249">
        <v>1723.8138558488502</v>
      </c>
      <c r="E12" s="249">
        <v>509.022598869312</v>
      </c>
      <c r="F12" s="249">
        <v>713.951845906325</v>
      </c>
      <c r="G12" s="249">
        <v>908.397614312792</v>
      </c>
      <c r="H12" s="249">
        <v>1601.7785811092722</v>
      </c>
      <c r="I12" s="21"/>
    </row>
    <row r="13" spans="1:9" s="25" customFormat="1" ht="12.75" customHeight="1">
      <c r="A13" s="57" t="s">
        <v>4</v>
      </c>
      <c r="B13" s="56">
        <v>1638797.000000031</v>
      </c>
      <c r="C13" s="56">
        <v>183184.99999972858</v>
      </c>
      <c r="D13" s="56">
        <v>492666.0000016033</v>
      </c>
      <c r="E13" s="56">
        <v>180193.99999973018</v>
      </c>
      <c r="F13" s="56">
        <v>111197.99999991286</v>
      </c>
      <c r="G13" s="56">
        <v>228461.99999967203</v>
      </c>
      <c r="H13" s="56">
        <v>443091.99999936874</v>
      </c>
      <c r="I13" s="21"/>
    </row>
    <row r="14" spans="2:9" s="25" customFormat="1" ht="3" customHeight="1">
      <c r="B14" s="56"/>
      <c r="C14" s="56"/>
      <c r="D14" s="56"/>
      <c r="E14" s="56"/>
      <c r="F14" s="56"/>
      <c r="G14" s="56"/>
      <c r="H14" s="56"/>
      <c r="I14" s="21"/>
    </row>
    <row r="15" spans="1:9" s="25" customFormat="1" ht="12.75" customHeight="1">
      <c r="A15" s="330" t="s">
        <v>185</v>
      </c>
      <c r="B15" s="331">
        <v>2.621455517675476</v>
      </c>
      <c r="C15" s="331">
        <v>2.6116504854369538</v>
      </c>
      <c r="D15" s="331">
        <v>2.5563331000699776</v>
      </c>
      <c r="E15" s="331">
        <v>2.6257062146893544</v>
      </c>
      <c r="F15" s="331">
        <v>2.6639914392722748</v>
      </c>
      <c r="G15" s="331">
        <v>2.6416500994035124</v>
      </c>
      <c r="H15" s="331">
        <v>2.6751016719384415</v>
      </c>
      <c r="I15" s="21"/>
    </row>
    <row r="16" spans="1:9" s="23" customFormat="1" ht="3" customHeight="1">
      <c r="A16" s="57"/>
      <c r="B16" s="56"/>
      <c r="C16" s="191"/>
      <c r="D16" s="191"/>
      <c r="E16" s="191"/>
      <c r="F16" s="192"/>
      <c r="G16" s="192"/>
      <c r="H16" s="192"/>
      <c r="I16" s="24"/>
    </row>
    <row r="17" spans="2:8" s="26" customFormat="1" ht="12.75" customHeight="1">
      <c r="B17" s="385" t="s">
        <v>3</v>
      </c>
      <c r="C17" s="385"/>
      <c r="D17" s="385"/>
      <c r="E17" s="385"/>
      <c r="F17" s="385"/>
      <c r="G17" s="385"/>
      <c r="H17" s="385"/>
    </row>
    <row r="18" spans="2:9" s="26" customFormat="1" ht="12.75" customHeight="1">
      <c r="B18" s="384"/>
      <c r="C18" s="384"/>
      <c r="D18" s="384"/>
      <c r="E18" s="193"/>
      <c r="F18" s="383"/>
      <c r="G18" s="383"/>
      <c r="H18" s="383"/>
      <c r="I18" s="21"/>
    </row>
    <row r="19" spans="1:9" s="26" customFormat="1" ht="12.75" customHeight="1">
      <c r="A19" s="54" t="s">
        <v>7</v>
      </c>
      <c r="B19" s="250">
        <v>8.18036128936021</v>
      </c>
      <c r="C19" s="194">
        <v>8.04438280166456</v>
      </c>
      <c r="D19" s="194">
        <v>9.16724982505247</v>
      </c>
      <c r="E19" s="194">
        <v>8.898305084746085</v>
      </c>
      <c r="F19" s="194">
        <v>7.704654895665956</v>
      </c>
      <c r="G19" s="194">
        <v>8.89662027832985</v>
      </c>
      <c r="H19" s="194">
        <v>6.59737912336172</v>
      </c>
      <c r="I19" s="21"/>
    </row>
    <row r="20" spans="1:9" s="26" customFormat="1" ht="12.75" customHeight="1">
      <c r="A20" s="54" t="s">
        <v>8</v>
      </c>
      <c r="B20" s="250">
        <v>44.582477691044346</v>
      </c>
      <c r="C20" s="194">
        <v>43.758668515951</v>
      </c>
      <c r="D20" s="194">
        <v>47.095871238628405</v>
      </c>
      <c r="E20" s="194">
        <v>41.94915254237409</v>
      </c>
      <c r="F20" s="194">
        <v>42.857142857141525</v>
      </c>
      <c r="G20" s="194">
        <v>42.79324055665924</v>
      </c>
      <c r="H20" s="194">
        <v>44.554902846813164</v>
      </c>
      <c r="I20" s="21"/>
    </row>
    <row r="21" spans="1:9" s="26" customFormat="1" ht="12.75" customHeight="1">
      <c r="A21" s="54" t="s">
        <v>9</v>
      </c>
      <c r="B21" s="250">
        <v>27.349645323622234</v>
      </c>
      <c r="C21" s="194">
        <v>29.611650485437707</v>
      </c>
      <c r="D21" s="194">
        <v>26.03219034289712</v>
      </c>
      <c r="E21" s="194">
        <v>29.096045197741166</v>
      </c>
      <c r="F21" s="194">
        <v>28.73194221508782</v>
      </c>
      <c r="G21" s="194">
        <v>27.137176938368874</v>
      </c>
      <c r="H21" s="194">
        <v>26.931766832352988</v>
      </c>
      <c r="I21" s="21"/>
    </row>
    <row r="22" spans="1:9" s="26" customFormat="1" ht="12.75" customHeight="1">
      <c r="A22" s="54" t="s">
        <v>10</v>
      </c>
      <c r="B22" s="250">
        <v>17.07352756588744</v>
      </c>
      <c r="C22" s="194">
        <v>16.643550624133468</v>
      </c>
      <c r="D22" s="194">
        <v>14.695591322603205</v>
      </c>
      <c r="E22" s="194">
        <v>18.079096045198394</v>
      </c>
      <c r="F22" s="194">
        <v>17.388978063134942</v>
      </c>
      <c r="G22" s="194">
        <v>17.992047713717245</v>
      </c>
      <c r="H22" s="194">
        <v>18.933574333483094</v>
      </c>
      <c r="I22" s="21"/>
    </row>
    <row r="23" spans="1:9" s="26" customFormat="1" ht="12.75" customHeight="1">
      <c r="A23" s="54" t="s">
        <v>11</v>
      </c>
      <c r="B23" s="250">
        <v>2.4267399188114096</v>
      </c>
      <c r="C23" s="194">
        <v>1.456310679611684</v>
      </c>
      <c r="D23" s="194">
        <v>2.6592022393281893</v>
      </c>
      <c r="E23" s="194">
        <v>1.6949152542373478</v>
      </c>
      <c r="F23" s="194">
        <v>2.675227394328449</v>
      </c>
      <c r="G23" s="194">
        <v>2.7833001988071</v>
      </c>
      <c r="H23" s="194">
        <v>2.620876638047803</v>
      </c>
      <c r="I23" s="21"/>
    </row>
    <row r="24" spans="1:9" s="26" customFormat="1" ht="12.75" customHeight="1">
      <c r="A24" s="54" t="s">
        <v>12</v>
      </c>
      <c r="B24" s="250">
        <v>0.3872482112708694</v>
      </c>
      <c r="C24" s="194">
        <v>0.4854368932038947</v>
      </c>
      <c r="D24" s="194">
        <v>0.34989503149055146</v>
      </c>
      <c r="E24" s="194">
        <v>0.2824858757062245</v>
      </c>
      <c r="F24" s="194">
        <v>0.6420545746388285</v>
      </c>
      <c r="G24" s="194">
        <v>0.3976143141152997</v>
      </c>
      <c r="H24" s="194">
        <v>0.36150022593762793</v>
      </c>
      <c r="I24" s="21"/>
    </row>
    <row r="25" spans="1:9" s="25" customFormat="1" ht="12.75" customHeight="1">
      <c r="A25" s="96" t="s">
        <v>4</v>
      </c>
      <c r="B25" s="251">
        <v>100</v>
      </c>
      <c r="C25" s="195">
        <v>100</v>
      </c>
      <c r="D25" s="195">
        <v>100</v>
      </c>
      <c r="E25" s="195">
        <v>100</v>
      </c>
      <c r="F25" s="195">
        <v>100</v>
      </c>
      <c r="G25" s="195">
        <v>100</v>
      </c>
      <c r="H25" s="195">
        <v>100</v>
      </c>
      <c r="I25" s="21"/>
    </row>
    <row r="26" ht="12.75">
      <c r="A26" s="15" t="s">
        <v>101</v>
      </c>
    </row>
    <row r="27" spans="1:8" s="84" customFormat="1" ht="12.75">
      <c r="A27" s="15" t="s">
        <v>160</v>
      </c>
      <c r="C27" s="186"/>
      <c r="D27" s="186"/>
      <c r="E27" s="186"/>
      <c r="F27" s="186"/>
      <c r="G27" s="186"/>
      <c r="H27" s="186"/>
    </row>
    <row r="28" spans="1:8" s="84" customFormat="1" ht="12.75">
      <c r="A28" s="15" t="s">
        <v>162</v>
      </c>
      <c r="C28" s="186"/>
      <c r="D28" s="186"/>
      <c r="E28" s="186"/>
      <c r="F28" s="186"/>
      <c r="G28" s="186"/>
      <c r="H28" s="186"/>
    </row>
    <row r="29" spans="1:8" s="84" customFormat="1" ht="12.75">
      <c r="A29" s="15" t="s">
        <v>161</v>
      </c>
      <c r="C29" s="186"/>
      <c r="D29" s="186"/>
      <c r="E29" s="186"/>
      <c r="F29" s="186"/>
      <c r="G29" s="186"/>
      <c r="H29" s="186"/>
    </row>
    <row r="30" spans="1:8" s="84" customFormat="1" ht="12.75">
      <c r="A30" s="15" t="s">
        <v>167</v>
      </c>
      <c r="C30" s="186"/>
      <c r="D30" s="186"/>
      <c r="E30" s="186"/>
      <c r="F30" s="186"/>
      <c r="G30" s="186"/>
      <c r="H30" s="186"/>
    </row>
    <row r="31" spans="1:8" s="84" customFormat="1" ht="12.75">
      <c r="A31" s="15" t="s">
        <v>168</v>
      </c>
      <c r="C31" s="186"/>
      <c r="D31" s="186"/>
      <c r="E31" s="186"/>
      <c r="F31" s="186"/>
      <c r="G31" s="186"/>
      <c r="H31" s="186"/>
    </row>
    <row r="32" spans="3:11" s="2" customFormat="1" ht="12">
      <c r="C32" s="169"/>
      <c r="D32" s="169"/>
      <c r="E32" s="170"/>
      <c r="F32" s="170"/>
      <c r="G32" s="170"/>
      <c r="H32" s="171"/>
      <c r="I32" s="7"/>
      <c r="J32" s="8"/>
      <c r="K32" s="8"/>
    </row>
    <row r="33" spans="2:8" ht="12.75">
      <c r="B33" s="134"/>
      <c r="C33" s="328"/>
      <c r="D33" s="328"/>
      <c r="E33" s="328"/>
      <c r="F33" s="328"/>
      <c r="G33" s="328"/>
      <c r="H33" s="328"/>
    </row>
    <row r="34" spans="2:8" ht="12.75">
      <c r="B34" s="242"/>
      <c r="C34" s="176"/>
      <c r="D34" s="176"/>
      <c r="E34" s="176"/>
      <c r="F34" s="176"/>
      <c r="G34" s="176"/>
      <c r="H34" s="176"/>
    </row>
    <row r="35" spans="7:8" ht="12.75">
      <c r="G35" s="196"/>
      <c r="H35" s="196"/>
    </row>
    <row r="36" spans="3:8" ht="12.75">
      <c r="C36" s="21"/>
      <c r="D36" s="21"/>
      <c r="E36" s="21"/>
      <c r="F36" s="21"/>
      <c r="G36" s="21"/>
      <c r="H36" s="21"/>
    </row>
  </sheetData>
  <sheetProtection selectLockedCells="1" selectUnlockedCells="1"/>
  <mergeCells count="5">
    <mergeCell ref="A2:H2"/>
    <mergeCell ref="F18:H18"/>
    <mergeCell ref="B18:D18"/>
    <mergeCell ref="B17:H17"/>
    <mergeCell ref="B6:H6"/>
  </mergeCells>
  <printOptions horizontalCentered="1"/>
  <pageMargins left="0" right="0" top="0.7874015748031497" bottom="0.5905511811023623" header="0.7874015748031497" footer="0.5905511811023623"/>
  <pageSetup horizontalDpi="300" verticalDpi="300" orientation="landscape" paperSize="9" r:id="rId1"/>
  <rowBreaks count="1" manualBreakCount="1">
    <brk id="1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5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33.57421875" style="0" customWidth="1"/>
    <col min="2" max="3" width="12.7109375" style="167" customWidth="1"/>
    <col min="4" max="4" width="12.7109375" style="162" customWidth="1"/>
    <col min="5" max="5" width="0.5625" style="168" customWidth="1"/>
    <col min="6" max="7" width="12.7109375" style="167" customWidth="1"/>
    <col min="8" max="8" width="12.7109375" style="162" customWidth="1"/>
  </cols>
  <sheetData>
    <row r="1" spans="1:9" s="2" customFormat="1" ht="13.5">
      <c r="A1" s="89" t="s">
        <v>153</v>
      </c>
      <c r="B1" s="3"/>
      <c r="C1" s="3"/>
      <c r="D1" s="145"/>
      <c r="E1" s="145"/>
      <c r="F1" s="145"/>
      <c r="G1" s="146"/>
      <c r="H1" s="147"/>
      <c r="I1" s="8"/>
    </row>
    <row r="2" spans="1:8" s="29" customFormat="1" ht="19.5" customHeight="1">
      <c r="A2" s="59" t="s">
        <v>202</v>
      </c>
      <c r="B2" s="148"/>
      <c r="C2" s="148"/>
      <c r="D2" s="149"/>
      <c r="E2" s="127"/>
      <c r="F2" s="148"/>
      <c r="G2" s="148"/>
      <c r="H2" s="149"/>
    </row>
    <row r="3" spans="1:8" s="29" customFormat="1" ht="6" customHeight="1">
      <c r="A3" s="60"/>
      <c r="B3" s="148"/>
      <c r="C3" s="148"/>
      <c r="D3" s="148"/>
      <c r="E3" s="127"/>
      <c r="F3" s="148"/>
      <c r="G3" s="148"/>
      <c r="H3" s="148"/>
    </row>
    <row r="4" spans="1:8" s="29" customFormat="1" ht="50.25" customHeight="1">
      <c r="A4" s="62" t="s">
        <v>0</v>
      </c>
      <c r="B4" s="55" t="s">
        <v>102</v>
      </c>
      <c r="C4" s="55" t="s">
        <v>103</v>
      </c>
      <c r="D4" s="55" t="s">
        <v>1</v>
      </c>
      <c r="E4" s="55"/>
      <c r="F4" s="55" t="s">
        <v>102</v>
      </c>
      <c r="G4" s="55" t="s">
        <v>103</v>
      </c>
      <c r="H4" s="55" t="s">
        <v>1</v>
      </c>
    </row>
    <row r="5" spans="1:8" s="28" customFormat="1" ht="12.75" customHeight="1">
      <c r="A5" s="49"/>
      <c r="B5" s="385"/>
      <c r="C5" s="385"/>
      <c r="D5" s="385"/>
      <c r="E5" s="151"/>
      <c r="F5" s="385"/>
      <c r="G5" s="385"/>
      <c r="H5" s="385"/>
    </row>
    <row r="6" spans="1:8" s="28" customFormat="1" ht="12.75" customHeight="1">
      <c r="A6" s="49"/>
      <c r="B6" s="389" t="s">
        <v>13</v>
      </c>
      <c r="C6" s="389"/>
      <c r="D6" s="389"/>
      <c r="E6" s="389"/>
      <c r="F6" s="389"/>
      <c r="G6" s="389"/>
      <c r="H6" s="389"/>
    </row>
    <row r="7" spans="1:8" s="29" customFormat="1" ht="12.75" customHeight="1">
      <c r="A7" s="113" t="s">
        <v>14</v>
      </c>
      <c r="B7" s="387"/>
      <c r="C7" s="387"/>
      <c r="D7" s="387"/>
      <c r="E7" s="387"/>
      <c r="F7" s="387"/>
      <c r="G7" s="387"/>
      <c r="H7" s="387"/>
    </row>
    <row r="8" spans="1:8" s="28" customFormat="1" ht="12.75" customHeight="1">
      <c r="A8" s="49"/>
      <c r="B8" s="385" t="s">
        <v>2</v>
      </c>
      <c r="C8" s="385"/>
      <c r="D8" s="385"/>
      <c r="E8" s="151"/>
      <c r="F8" s="385" t="s">
        <v>3</v>
      </c>
      <c r="G8" s="385"/>
      <c r="H8" s="385"/>
    </row>
    <row r="9" spans="1:8" s="29" customFormat="1" ht="12.75" customHeight="1">
      <c r="A9" s="49" t="s">
        <v>15</v>
      </c>
      <c r="B9" s="252">
        <v>119259.90353244213</v>
      </c>
      <c r="C9" s="252">
        <v>361667.3182560979</v>
      </c>
      <c r="D9" s="213">
        <v>480927.22178854817</v>
      </c>
      <c r="E9" s="127"/>
      <c r="F9" s="152">
        <v>0.4124970887532311</v>
      </c>
      <c r="G9" s="152">
        <v>0.26796522659660243</v>
      </c>
      <c r="H9" s="164">
        <v>0.2934635722353309</v>
      </c>
    </row>
    <row r="10" spans="1:8" s="29" customFormat="1" ht="12.75" customHeight="1">
      <c r="A10" s="49" t="s">
        <v>16</v>
      </c>
      <c r="B10" s="253">
        <v>27442.90831531163</v>
      </c>
      <c r="C10" s="253">
        <v>129303.94913440004</v>
      </c>
      <c r="D10" s="213">
        <v>156746.8574497123</v>
      </c>
      <c r="E10" s="127"/>
      <c r="F10" s="152">
        <v>0.09491974629937955</v>
      </c>
      <c r="G10" s="152">
        <v>0.09580340904648732</v>
      </c>
      <c r="H10" s="164">
        <v>0.09564751305360629</v>
      </c>
    </row>
    <row r="11" spans="1:8" s="29" customFormat="1" ht="12.75" customHeight="1">
      <c r="A11" s="49" t="s">
        <v>17</v>
      </c>
      <c r="B11" s="253">
        <v>32394.1047168928</v>
      </c>
      <c r="C11" s="253">
        <v>190491.37863527625</v>
      </c>
      <c r="D11" s="213">
        <v>222885.48335216788</v>
      </c>
      <c r="E11" s="127"/>
      <c r="F11" s="152">
        <v>0.1120449832063684</v>
      </c>
      <c r="G11" s="152">
        <v>0.14113817551121885</v>
      </c>
      <c r="H11" s="164">
        <v>0.1360055475767687</v>
      </c>
    </row>
    <row r="12" spans="1:8" s="29" customFormat="1" ht="12.75" customHeight="1">
      <c r="A12" s="49" t="s">
        <v>18</v>
      </c>
      <c r="B12" s="253">
        <v>33375.03663707749</v>
      </c>
      <c r="C12" s="253">
        <v>174501.0175550077</v>
      </c>
      <c r="D12" s="213">
        <v>207876.0541920844</v>
      </c>
      <c r="E12" s="127"/>
      <c r="F12" s="152">
        <v>0.11543783821761891</v>
      </c>
      <c r="G12" s="152">
        <v>0.12929065566647155</v>
      </c>
      <c r="H12" s="164">
        <v>0.12684673830381826</v>
      </c>
    </row>
    <row r="13" spans="1:8" s="29" customFormat="1" ht="12.75" customHeight="1">
      <c r="A13" s="49" t="s">
        <v>19</v>
      </c>
      <c r="B13" s="253">
        <v>14006.986328906625</v>
      </c>
      <c r="C13" s="253">
        <v>123643.82217655177</v>
      </c>
      <c r="D13" s="213">
        <v>137650.8085054585</v>
      </c>
      <c r="E13" s="127"/>
      <c r="F13" s="152">
        <v>0.048447474060789864</v>
      </c>
      <c r="G13" s="152">
        <v>0.09160972848353593</v>
      </c>
      <c r="H13" s="164">
        <v>0.08399503325027884</v>
      </c>
    </row>
    <row r="14" spans="1:8" s="29" customFormat="1" ht="12.75" customHeight="1">
      <c r="A14" s="49" t="s">
        <v>20</v>
      </c>
      <c r="B14" s="253">
        <v>29259.466790904782</v>
      </c>
      <c r="C14" s="253">
        <v>346172.73594776087</v>
      </c>
      <c r="D14" s="213">
        <v>375432.2027386694</v>
      </c>
      <c r="E14" s="127"/>
      <c r="F14" s="152">
        <v>0.10120287298770816</v>
      </c>
      <c r="G14" s="152">
        <v>0.25648503734617867</v>
      </c>
      <c r="H14" s="164">
        <v>0.2290901208256214</v>
      </c>
    </row>
    <row r="15" spans="1:8" s="29" customFormat="1" ht="12.75" customHeight="1">
      <c r="A15" s="49" t="s">
        <v>21</v>
      </c>
      <c r="B15" s="253">
        <v>33378.551795439744</v>
      </c>
      <c r="C15" s="253">
        <v>23899.82017793529</v>
      </c>
      <c r="D15" s="213">
        <v>57278.3719733747</v>
      </c>
      <c r="E15" s="127"/>
      <c r="F15" s="152">
        <v>0.11544999647490396</v>
      </c>
      <c r="G15" s="152">
        <v>0.017707767349505323</v>
      </c>
      <c r="H15" s="164">
        <v>0.03495147475457556</v>
      </c>
    </row>
    <row r="16" spans="1:8" s="29" customFormat="1" ht="12.75" customHeight="1">
      <c r="A16" s="57" t="s">
        <v>1</v>
      </c>
      <c r="B16" s="213">
        <v>289116.9581169752</v>
      </c>
      <c r="C16" s="213">
        <v>1349680.0418830297</v>
      </c>
      <c r="D16" s="213">
        <v>1638797.0000000154</v>
      </c>
      <c r="E16" s="127"/>
      <c r="F16" s="164">
        <v>1</v>
      </c>
      <c r="G16" s="164">
        <v>1</v>
      </c>
      <c r="H16" s="164">
        <v>1</v>
      </c>
    </row>
    <row r="17" spans="1:8" s="29" customFormat="1" ht="12.75" customHeight="1">
      <c r="A17" s="49"/>
      <c r="B17" s="388"/>
      <c r="C17" s="388"/>
      <c r="D17" s="155"/>
      <c r="E17" s="127"/>
      <c r="F17" s="127"/>
      <c r="G17" s="156"/>
      <c r="H17" s="157"/>
    </row>
    <row r="18" spans="1:8" s="29" customFormat="1" ht="12.75" customHeight="1">
      <c r="A18" s="113" t="s">
        <v>22</v>
      </c>
      <c r="B18" s="387"/>
      <c r="C18" s="387"/>
      <c r="D18" s="387"/>
      <c r="E18" s="387"/>
      <c r="F18" s="387"/>
      <c r="G18" s="387"/>
      <c r="H18" s="387"/>
    </row>
    <row r="19" spans="1:8" s="29" customFormat="1" ht="12.75" customHeight="1">
      <c r="A19" s="49"/>
      <c r="B19" s="385" t="s">
        <v>2</v>
      </c>
      <c r="C19" s="385"/>
      <c r="D19" s="385"/>
      <c r="E19" s="151"/>
      <c r="F19" s="385" t="s">
        <v>3</v>
      </c>
      <c r="G19" s="385"/>
      <c r="H19" s="385"/>
    </row>
    <row r="20" spans="1:8" s="29" customFormat="1" ht="12.75" customHeight="1">
      <c r="A20" s="49" t="s">
        <v>23</v>
      </c>
      <c r="B20" s="158">
        <v>3810.919367384904</v>
      </c>
      <c r="C20" s="158">
        <v>23868.11504149262</v>
      </c>
      <c r="D20" s="213">
        <v>27679.03440887754</v>
      </c>
      <c r="E20" s="127"/>
      <c r="F20" s="152">
        <v>0.013181237766907602</v>
      </c>
      <c r="G20" s="152">
        <v>0.01768427649577774</v>
      </c>
      <c r="H20" s="164">
        <v>0.016889849327816328</v>
      </c>
    </row>
    <row r="21" spans="1:8" s="29" customFormat="1" ht="12.75" customHeight="1">
      <c r="A21" s="49" t="s">
        <v>24</v>
      </c>
      <c r="B21" s="158">
        <v>17334.502246029035</v>
      </c>
      <c r="C21" s="158">
        <v>97108.58509731111</v>
      </c>
      <c r="D21" s="213">
        <v>114443.08734334008</v>
      </c>
      <c r="E21" s="127"/>
      <c r="F21" s="152">
        <v>0.05995671218640743</v>
      </c>
      <c r="G21" s="152">
        <v>0.07194933768289809</v>
      </c>
      <c r="H21" s="164">
        <v>0.06983359582873265</v>
      </c>
    </row>
    <row r="22" spans="1:8" ht="12.75">
      <c r="A22" s="49" t="s">
        <v>25</v>
      </c>
      <c r="B22" s="158">
        <v>65432.97398384175</v>
      </c>
      <c r="C22" s="158">
        <v>370711.01554504386</v>
      </c>
      <c r="D22" s="213">
        <v>436143.9895288917</v>
      </c>
      <c r="E22" s="254"/>
      <c r="F22" s="152">
        <v>0.22632008309027704</v>
      </c>
      <c r="G22" s="152">
        <v>0.2746658497134152</v>
      </c>
      <c r="H22" s="164">
        <v>0.26613667801984614</v>
      </c>
    </row>
    <row r="23" spans="1:8" ht="12.75">
      <c r="A23" s="49" t="s">
        <v>93</v>
      </c>
      <c r="B23" s="158">
        <v>99793.98174027426</v>
      </c>
      <c r="C23" s="158">
        <v>494858.96479547524</v>
      </c>
      <c r="D23" s="213">
        <v>594652.9465357322</v>
      </c>
      <c r="E23" s="254"/>
      <c r="F23" s="152">
        <v>0.34516820594071995</v>
      </c>
      <c r="G23" s="152">
        <v>0.3666490941846181</v>
      </c>
      <c r="H23" s="164">
        <v>0.36285943075056254</v>
      </c>
    </row>
    <row r="24" spans="1:8" s="29" customFormat="1" ht="12.75" customHeight="1">
      <c r="A24" s="49" t="s">
        <v>26</v>
      </c>
      <c r="B24" s="158">
        <v>60952.322811150036</v>
      </c>
      <c r="C24" s="158">
        <v>248993.30531986913</v>
      </c>
      <c r="D24" s="213">
        <v>309945.62813102023</v>
      </c>
      <c r="E24" s="127"/>
      <c r="F24" s="152">
        <v>0.21082237170774762</v>
      </c>
      <c r="G24" s="152">
        <v>0.18448320905188706</v>
      </c>
      <c r="H24" s="164">
        <v>0.18912997041794613</v>
      </c>
    </row>
    <row r="25" spans="1:8" s="29" customFormat="1" ht="12.75" customHeight="1">
      <c r="A25" s="49" t="s">
        <v>27</v>
      </c>
      <c r="B25" s="158">
        <v>25985.640421392003</v>
      </c>
      <c r="C25" s="158">
        <v>84539.47940684257</v>
      </c>
      <c r="D25" s="213">
        <v>110525.11982823431</v>
      </c>
      <c r="E25" s="127"/>
      <c r="F25" s="152">
        <v>0.08987933669002715</v>
      </c>
      <c r="G25" s="152">
        <v>0.06263668186787069</v>
      </c>
      <c r="H25" s="164">
        <v>0.06744283753767784</v>
      </c>
    </row>
    <row r="26" spans="1:8" ht="12.75">
      <c r="A26" s="49" t="s">
        <v>28</v>
      </c>
      <c r="B26" s="158">
        <v>15806.617546902235</v>
      </c>
      <c r="C26" s="158">
        <v>29600.576677008783</v>
      </c>
      <c r="D26" s="213">
        <v>45407.19422391086</v>
      </c>
      <c r="E26" s="254"/>
      <c r="F26" s="152">
        <v>0.05467205261791325</v>
      </c>
      <c r="G26" s="152">
        <v>0.021931551003533195</v>
      </c>
      <c r="H26" s="164">
        <v>0.02770763811741824</v>
      </c>
    </row>
    <row r="27" spans="1:8" ht="12.75">
      <c r="A27" s="57" t="s">
        <v>1</v>
      </c>
      <c r="B27" s="213">
        <v>289116.9581169742</v>
      </c>
      <c r="C27" s="213">
        <v>1349680.0418830432</v>
      </c>
      <c r="D27" s="213">
        <v>1638797.0000000072</v>
      </c>
      <c r="E27" s="254"/>
      <c r="F27" s="164">
        <v>1</v>
      </c>
      <c r="G27" s="164">
        <v>1</v>
      </c>
      <c r="H27" s="164">
        <v>1</v>
      </c>
    </row>
    <row r="28" spans="1:7" ht="12.75" customHeight="1">
      <c r="A28" s="49"/>
      <c r="B28" s="388"/>
      <c r="C28" s="388"/>
      <c r="D28" s="155"/>
      <c r="E28" s="159"/>
      <c r="F28" s="160"/>
      <c r="G28" s="161"/>
    </row>
    <row r="29" spans="1:8" s="29" customFormat="1" ht="12.75" customHeight="1">
      <c r="A29" s="113" t="s">
        <v>29</v>
      </c>
      <c r="B29" s="387"/>
      <c r="C29" s="387"/>
      <c r="D29" s="387"/>
      <c r="E29" s="387"/>
      <c r="F29" s="387"/>
      <c r="G29" s="387"/>
      <c r="H29" s="387"/>
    </row>
    <row r="30" spans="1:8" s="29" customFormat="1" ht="12.75" customHeight="1">
      <c r="A30" s="49"/>
      <c r="B30" s="385" t="s">
        <v>2</v>
      </c>
      <c r="C30" s="385"/>
      <c r="D30" s="385"/>
      <c r="E30" s="151"/>
      <c r="F30" s="385" t="s">
        <v>3</v>
      </c>
      <c r="G30" s="385"/>
      <c r="H30" s="385"/>
    </row>
    <row r="31" spans="1:8" ht="12.75">
      <c r="A31" s="49" t="s">
        <v>30</v>
      </c>
      <c r="B31" s="158">
        <v>19210.472612376325</v>
      </c>
      <c r="C31" s="158">
        <v>40012.83059361178</v>
      </c>
      <c r="D31" s="213">
        <v>59223.30320598808</v>
      </c>
      <c r="E31" s="127"/>
      <c r="F31" s="152">
        <v>0.06644533318797544</v>
      </c>
      <c r="G31" s="152">
        <v>0.02964616009123648</v>
      </c>
      <c r="H31" s="164">
        <v>0.036138278997330374</v>
      </c>
    </row>
    <row r="32" spans="1:8" ht="12.75">
      <c r="A32" s="49" t="s">
        <v>31</v>
      </c>
      <c r="B32" s="158">
        <v>27252.473962412954</v>
      </c>
      <c r="C32" s="158">
        <v>162973.68302444517</v>
      </c>
      <c r="D32" s="213">
        <v>190226.15698685785</v>
      </c>
      <c r="E32" s="127"/>
      <c r="F32" s="152">
        <v>0.09426107046749845</v>
      </c>
      <c r="G32" s="152">
        <v>0.12074986512882463</v>
      </c>
      <c r="H32" s="164">
        <v>0.11607670564862987</v>
      </c>
    </row>
    <row r="33" spans="1:8" ht="12.75">
      <c r="A33" s="49" t="s">
        <v>32</v>
      </c>
      <c r="B33" s="158">
        <v>91023.66315190034</v>
      </c>
      <c r="C33" s="158">
        <v>504905.63744850655</v>
      </c>
      <c r="D33" s="213">
        <v>595929.3006003883</v>
      </c>
      <c r="E33" s="127"/>
      <c r="F33" s="152">
        <v>0.314833359290785</v>
      </c>
      <c r="G33" s="152">
        <v>0.37409283813967453</v>
      </c>
      <c r="H33" s="164">
        <v>0.36363826672881866</v>
      </c>
    </row>
    <row r="34" spans="1:8" ht="12.75">
      <c r="A34" s="49" t="s">
        <v>33</v>
      </c>
      <c r="B34" s="158">
        <v>103065.82860504747</v>
      </c>
      <c r="C34" s="158">
        <v>466996.9574054904</v>
      </c>
      <c r="D34" s="213">
        <v>570062.7860105294</v>
      </c>
      <c r="E34" s="127"/>
      <c r="F34" s="152">
        <v>0.35648489551189777</v>
      </c>
      <c r="G34" s="152">
        <v>0.3460056775781784</v>
      </c>
      <c r="H34" s="164">
        <v>0.3478544237086893</v>
      </c>
    </row>
    <row r="35" spans="1:8" ht="12.75">
      <c r="A35" s="49" t="s">
        <v>34</v>
      </c>
      <c r="B35" s="158">
        <v>42199.95146668753</v>
      </c>
      <c r="C35" s="158">
        <v>151814.1506645169</v>
      </c>
      <c r="D35" s="213">
        <v>194014.10213120448</v>
      </c>
      <c r="E35" s="127"/>
      <c r="F35" s="152">
        <v>0.14596152277450886</v>
      </c>
      <c r="G35" s="152">
        <v>0.11248158523016165</v>
      </c>
      <c r="H35" s="164">
        <v>0.11838812380740525</v>
      </c>
    </row>
    <row r="36" spans="1:8" ht="12.75">
      <c r="A36" s="49" t="s">
        <v>35</v>
      </c>
      <c r="B36" s="158">
        <v>5777.3720363966095</v>
      </c>
      <c r="C36" s="158">
        <v>21805.86678330333</v>
      </c>
      <c r="D36" s="213">
        <v>27583.238819699975</v>
      </c>
      <c r="E36" s="127"/>
      <c r="F36" s="152">
        <v>0.01998281966587074</v>
      </c>
      <c r="G36" s="152">
        <v>0.016156323059263806</v>
      </c>
      <c r="H36" s="164">
        <v>0.01683139450444439</v>
      </c>
    </row>
    <row r="37" spans="1:8" ht="12.75">
      <c r="A37" s="49" t="s">
        <v>36</v>
      </c>
      <c r="B37" s="158">
        <v>587.1962821535064</v>
      </c>
      <c r="C37" s="158">
        <v>1170.9159631799569</v>
      </c>
      <c r="D37" s="213">
        <v>1758.1122453334633</v>
      </c>
      <c r="E37" s="127"/>
      <c r="F37" s="152">
        <v>0.0020309991014637436</v>
      </c>
      <c r="G37" s="152">
        <v>0.0008675507726603942</v>
      </c>
      <c r="H37" s="164">
        <v>0.0010728066046822528</v>
      </c>
    </row>
    <row r="38" spans="1:8" ht="12.75">
      <c r="A38" s="57" t="s">
        <v>1</v>
      </c>
      <c r="B38" s="213">
        <v>289116.95811697474</v>
      </c>
      <c r="C38" s="213">
        <v>1349680.0418830542</v>
      </c>
      <c r="D38" s="213">
        <v>1638797.0000000014</v>
      </c>
      <c r="E38" s="127"/>
      <c r="F38" s="164">
        <v>1</v>
      </c>
      <c r="G38" s="164">
        <v>1</v>
      </c>
      <c r="H38" s="164">
        <v>1</v>
      </c>
    </row>
    <row r="39" spans="1:8" s="28" customFormat="1" ht="12.75" customHeight="1">
      <c r="A39" s="49"/>
      <c r="B39" s="386"/>
      <c r="C39" s="386"/>
      <c r="D39" s="69"/>
      <c r="E39" s="151"/>
      <c r="F39" s="386"/>
      <c r="G39" s="386"/>
      <c r="H39" s="69"/>
    </row>
    <row r="40" spans="1:8" s="29" customFormat="1" ht="26.25">
      <c r="A40" s="255" t="s">
        <v>37</v>
      </c>
      <c r="B40" s="387"/>
      <c r="C40" s="387"/>
      <c r="D40" s="387"/>
      <c r="E40" s="387"/>
      <c r="F40" s="387"/>
      <c r="G40" s="387"/>
      <c r="H40" s="387"/>
    </row>
    <row r="41" spans="1:8" s="29" customFormat="1" ht="12.75" customHeight="1">
      <c r="A41" s="49"/>
      <c r="B41" s="385" t="s">
        <v>2</v>
      </c>
      <c r="C41" s="385"/>
      <c r="D41" s="385"/>
      <c r="E41" s="151"/>
      <c r="F41" s="385" t="s">
        <v>3</v>
      </c>
      <c r="G41" s="385"/>
      <c r="H41" s="385"/>
    </row>
    <row r="42" spans="1:8" s="29" customFormat="1" ht="12.75" customHeight="1">
      <c r="A42" s="49" t="s">
        <v>94</v>
      </c>
      <c r="B42" s="158">
        <v>113868.10809154582</v>
      </c>
      <c r="C42" s="158">
        <v>761927.0746154602</v>
      </c>
      <c r="D42" s="213">
        <v>875795.1827069786</v>
      </c>
      <c r="E42" s="127"/>
      <c r="F42" s="152">
        <v>0.39384790443691486</v>
      </c>
      <c r="G42" s="152">
        <v>0.5645242212757859</v>
      </c>
      <c r="H42" s="164">
        <v>0.5344134646982154</v>
      </c>
    </row>
    <row r="43" spans="1:8" s="29" customFormat="1" ht="12.75" customHeight="1">
      <c r="A43" s="49" t="s">
        <v>95</v>
      </c>
      <c r="B43" s="158">
        <v>175248.85002542898</v>
      </c>
      <c r="C43" s="158">
        <v>587752.9672675211</v>
      </c>
      <c r="D43" s="213">
        <v>763001.8172929039</v>
      </c>
      <c r="E43" s="127"/>
      <c r="F43" s="152">
        <v>0.6061520955630851</v>
      </c>
      <c r="G43" s="152">
        <v>0.435475778724214</v>
      </c>
      <c r="H43" s="164">
        <v>0.4655865353017845</v>
      </c>
    </row>
    <row r="44" spans="1:8" s="29" customFormat="1" ht="12.75" customHeight="1">
      <c r="A44" s="57" t="s">
        <v>1</v>
      </c>
      <c r="B44" s="213">
        <v>289116.9581169748</v>
      </c>
      <c r="C44" s="213">
        <v>1349680.0418829813</v>
      </c>
      <c r="D44" s="213">
        <v>1638796.9999998827</v>
      </c>
      <c r="E44" s="127"/>
      <c r="F44" s="164">
        <v>1</v>
      </c>
      <c r="G44" s="164">
        <v>1</v>
      </c>
      <c r="H44" s="164">
        <v>1</v>
      </c>
    </row>
    <row r="45" spans="1:8" s="29" customFormat="1" ht="12.75" customHeight="1">
      <c r="A45" s="57"/>
      <c r="B45" s="163"/>
      <c r="C45" s="163"/>
      <c r="D45" s="163"/>
      <c r="E45" s="127"/>
      <c r="F45" s="164"/>
      <c r="G45" s="164"/>
      <c r="H45" s="164"/>
    </row>
    <row r="46" spans="1:8" s="29" customFormat="1" ht="12.75" customHeight="1">
      <c r="A46" s="113" t="s">
        <v>38</v>
      </c>
      <c r="B46" s="387"/>
      <c r="C46" s="387"/>
      <c r="D46" s="387"/>
      <c r="E46" s="387"/>
      <c r="F46" s="387"/>
      <c r="G46" s="387"/>
      <c r="H46" s="387"/>
    </row>
    <row r="47" spans="1:8" s="29" customFormat="1" ht="12.75" customHeight="1">
      <c r="A47" s="49"/>
      <c r="B47" s="385" t="s">
        <v>2</v>
      </c>
      <c r="C47" s="385"/>
      <c r="D47" s="385"/>
      <c r="E47" s="151"/>
      <c r="F47" s="385" t="s">
        <v>3</v>
      </c>
      <c r="G47" s="385"/>
      <c r="H47" s="385"/>
    </row>
    <row r="48" spans="1:8" s="29" customFormat="1" ht="12.75" customHeight="1">
      <c r="A48" s="49" t="s">
        <v>39</v>
      </c>
      <c r="B48" s="158">
        <v>267616.71730325086</v>
      </c>
      <c r="C48" s="158">
        <v>1163926.7963043891</v>
      </c>
      <c r="D48" s="213">
        <v>1431543.5136076864</v>
      </c>
      <c r="E48" s="127"/>
      <c r="F48" s="152">
        <v>0.925634798616603</v>
      </c>
      <c r="G48" s="152">
        <v>0.8623723847028147</v>
      </c>
      <c r="H48" s="164">
        <v>0.8735331548737991</v>
      </c>
    </row>
    <row r="49" spans="1:8" s="29" customFormat="1" ht="12.75" customHeight="1">
      <c r="A49" s="49" t="s">
        <v>40</v>
      </c>
      <c r="B49" s="158">
        <v>21500.240813723973</v>
      </c>
      <c r="C49" s="158">
        <v>185753.24557855475</v>
      </c>
      <c r="D49" s="213">
        <v>207253.4863922781</v>
      </c>
      <c r="E49" s="127"/>
      <c r="F49" s="152">
        <v>0.07436520138339693</v>
      </c>
      <c r="G49" s="152">
        <v>0.1376276152971853</v>
      </c>
      <c r="H49" s="164">
        <v>0.12646684512620085</v>
      </c>
    </row>
    <row r="50" spans="1:8" s="29" customFormat="1" ht="12.75" customHeight="1">
      <c r="A50" s="57" t="s">
        <v>1</v>
      </c>
      <c r="B50" s="213">
        <v>289116.95811697486</v>
      </c>
      <c r="C50" s="213">
        <v>1349680.0418829438</v>
      </c>
      <c r="D50" s="213">
        <v>1638796.9999999646</v>
      </c>
      <c r="E50" s="127"/>
      <c r="F50" s="164">
        <v>1</v>
      </c>
      <c r="G50" s="164">
        <v>1</v>
      </c>
      <c r="H50" s="164">
        <v>1</v>
      </c>
    </row>
    <row r="51" spans="1:8" s="28" customFormat="1" ht="12.75" customHeight="1">
      <c r="A51" s="49"/>
      <c r="B51" s="386"/>
      <c r="C51" s="386"/>
      <c r="D51" s="69"/>
      <c r="E51" s="151"/>
      <c r="F51" s="386"/>
      <c r="G51" s="386"/>
      <c r="H51" s="69"/>
    </row>
    <row r="52" spans="1:8" s="29" customFormat="1" ht="26.25">
      <c r="A52" s="255" t="s">
        <v>41</v>
      </c>
      <c r="B52" s="387"/>
      <c r="C52" s="387"/>
      <c r="D52" s="387"/>
      <c r="E52" s="387"/>
      <c r="F52" s="387"/>
      <c r="G52" s="387"/>
      <c r="H52" s="387"/>
    </row>
    <row r="53" spans="1:8" s="29" customFormat="1" ht="12.75" customHeight="1">
      <c r="A53" s="49"/>
      <c r="B53" s="385" t="s">
        <v>2</v>
      </c>
      <c r="C53" s="385"/>
      <c r="D53" s="385"/>
      <c r="E53" s="151"/>
      <c r="F53" s="385" t="s">
        <v>3</v>
      </c>
      <c r="G53" s="385"/>
      <c r="H53" s="385"/>
    </row>
    <row r="54" spans="1:8" s="29" customFormat="1" ht="12.75" customHeight="1">
      <c r="A54" s="49" t="s">
        <v>39</v>
      </c>
      <c r="B54" s="158">
        <v>107431.16137110224</v>
      </c>
      <c r="C54" s="158">
        <v>468060.8499538634</v>
      </c>
      <c r="D54" s="213">
        <v>575492.0113249549</v>
      </c>
      <c r="E54" s="127"/>
      <c r="F54" s="152">
        <v>0.37158374268601835</v>
      </c>
      <c r="G54" s="152">
        <v>0.3467939329537908</v>
      </c>
      <c r="H54" s="164">
        <v>0.3511673571070433</v>
      </c>
    </row>
    <row r="55" spans="1:8" s="29" customFormat="1" ht="12.75" customHeight="1">
      <c r="A55" s="49" t="s">
        <v>40</v>
      </c>
      <c r="B55" s="158">
        <v>78938.03299917687</v>
      </c>
      <c r="C55" s="158">
        <v>383284.32460875384</v>
      </c>
      <c r="D55" s="213">
        <v>462222.3576079373</v>
      </c>
      <c r="E55" s="127"/>
      <c r="F55" s="152">
        <v>0.27303148702622665</v>
      </c>
      <c r="G55" s="152">
        <v>0.2839816198763668</v>
      </c>
      <c r="H55" s="164">
        <v>0.28204979482384596</v>
      </c>
    </row>
    <row r="56" spans="1:8" s="29" customFormat="1" ht="12.75" customHeight="1">
      <c r="A56" s="66" t="s">
        <v>5</v>
      </c>
      <c r="B56" s="158">
        <v>102747.76374669552</v>
      </c>
      <c r="C56" s="158">
        <v>498334.8673204427</v>
      </c>
      <c r="D56" s="232">
        <v>601082.6310671185</v>
      </c>
      <c r="E56" s="127"/>
      <c r="F56" s="152">
        <v>0.35538477028775506</v>
      </c>
      <c r="G56" s="152">
        <v>0.36922444716984254</v>
      </c>
      <c r="H56" s="164">
        <v>0.36678284806911077</v>
      </c>
    </row>
    <row r="57" spans="1:8" s="29" customFormat="1" ht="12.75" customHeight="1">
      <c r="A57" s="96" t="s">
        <v>1</v>
      </c>
      <c r="B57" s="153">
        <v>289116.9581169746</v>
      </c>
      <c r="C57" s="153">
        <v>1349680.0418830598</v>
      </c>
      <c r="D57" s="153">
        <v>1638797.0000000107</v>
      </c>
      <c r="E57" s="223"/>
      <c r="F57" s="154">
        <v>1</v>
      </c>
      <c r="G57" s="154">
        <v>1</v>
      </c>
      <c r="H57" s="154">
        <v>1</v>
      </c>
    </row>
    <row r="58" spans="1:8" s="20" customFormat="1" ht="11.25">
      <c r="A58" s="15" t="s">
        <v>101</v>
      </c>
      <c r="B58" s="165"/>
      <c r="C58" s="166"/>
      <c r="D58" s="43"/>
      <c r="E58" s="43"/>
      <c r="F58" s="165"/>
      <c r="G58" s="166"/>
      <c r="H58" s="43"/>
    </row>
  </sheetData>
  <sheetProtection selectLockedCells="1" selectUnlockedCells="1"/>
  <mergeCells count="27">
    <mergeCell ref="B19:D19"/>
    <mergeCell ref="F19:H19"/>
    <mergeCell ref="B28:C28"/>
    <mergeCell ref="B6:H6"/>
    <mergeCell ref="B7:H7"/>
    <mergeCell ref="B8:D8"/>
    <mergeCell ref="F8:H8"/>
    <mergeCell ref="B17:C17"/>
    <mergeCell ref="B18:H18"/>
    <mergeCell ref="B5:D5"/>
    <mergeCell ref="F5:H5"/>
    <mergeCell ref="B53:D53"/>
    <mergeCell ref="F53:H53"/>
    <mergeCell ref="B46:H46"/>
    <mergeCell ref="B47:D47"/>
    <mergeCell ref="F47:H47"/>
    <mergeCell ref="B51:C51"/>
    <mergeCell ref="F51:G51"/>
    <mergeCell ref="B52:H52"/>
    <mergeCell ref="B39:C39"/>
    <mergeCell ref="F39:G39"/>
    <mergeCell ref="B40:H40"/>
    <mergeCell ref="B41:D41"/>
    <mergeCell ref="F41:H41"/>
    <mergeCell ref="B29:H29"/>
    <mergeCell ref="B30:D30"/>
    <mergeCell ref="F30:H30"/>
  </mergeCells>
  <printOptions horizontalCentered="1"/>
  <pageMargins left="0" right="0" top="0.5905511811023623" bottom="0.3937007874015748" header="0.5118110236220472" footer="0.5118110236220472"/>
  <pageSetup horizontalDpi="300" verticalDpi="300" orientation="landscape" paperSize="9" scale="97" r:id="rId1"/>
  <rowBreaks count="1" manualBreakCount="1">
    <brk id="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Q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7109375" style="0" customWidth="1"/>
    <col min="2" max="2" width="12.57421875" style="208" bestFit="1" customWidth="1"/>
    <col min="3" max="3" width="11.57421875" style="208" bestFit="1" customWidth="1"/>
    <col min="4" max="4" width="13.57421875" style="208" customWidth="1"/>
    <col min="5" max="5" width="12.8515625" style="208" bestFit="1" customWidth="1"/>
    <col min="6" max="6" width="13.57421875" style="208" bestFit="1" customWidth="1"/>
    <col min="7" max="7" width="12.8515625" style="208" bestFit="1" customWidth="1"/>
    <col min="8" max="8" width="8.8515625" style="207" bestFit="1" customWidth="1"/>
    <col min="9" max="9" width="0.42578125" style="209" customWidth="1"/>
    <col min="10" max="10" width="12.57421875" style="208" bestFit="1" customWidth="1"/>
    <col min="11" max="11" width="11.57421875" style="208" bestFit="1" customWidth="1"/>
    <col min="12" max="12" width="13.57421875" style="208" customWidth="1"/>
    <col min="13" max="13" width="12.8515625" style="208" bestFit="1" customWidth="1"/>
    <col min="14" max="14" width="13.57421875" style="208" bestFit="1" customWidth="1"/>
    <col min="15" max="15" width="12.8515625" style="208" bestFit="1" customWidth="1"/>
    <col min="16" max="16" width="7.421875" style="207" bestFit="1" customWidth="1"/>
  </cols>
  <sheetData>
    <row r="1" spans="1:17" s="2" customFormat="1" ht="13.5">
      <c r="A1" s="89" t="s">
        <v>153</v>
      </c>
      <c r="B1" s="89"/>
      <c r="H1" s="4"/>
      <c r="I1" s="4"/>
      <c r="J1" s="4"/>
      <c r="K1" s="4"/>
      <c r="L1" s="4"/>
      <c r="M1" s="4"/>
      <c r="N1" s="4"/>
      <c r="O1" s="136"/>
      <c r="P1" s="14"/>
      <c r="Q1" s="8"/>
    </row>
    <row r="2" spans="1:16" s="29" customFormat="1" ht="19.5" customHeight="1">
      <c r="A2" s="59" t="s">
        <v>118</v>
      </c>
      <c r="B2" s="197"/>
      <c r="C2" s="198"/>
      <c r="D2" s="198"/>
      <c r="E2" s="198"/>
      <c r="F2" s="198"/>
      <c r="G2" s="198"/>
      <c r="H2" s="197"/>
      <c r="I2" s="61"/>
      <c r="J2" s="198"/>
      <c r="K2" s="198"/>
      <c r="L2" s="198"/>
      <c r="M2" s="198"/>
      <c r="N2" s="198"/>
      <c r="O2" s="198"/>
      <c r="P2" s="197"/>
    </row>
    <row r="3" spans="1:16" s="29" customFormat="1" ht="8.25" customHeight="1">
      <c r="A3" s="60"/>
      <c r="B3" s="198"/>
      <c r="C3" s="198"/>
      <c r="D3" s="198"/>
      <c r="E3" s="198"/>
      <c r="F3" s="198"/>
      <c r="G3" s="198"/>
      <c r="H3" s="198"/>
      <c r="I3" s="61"/>
      <c r="J3" s="198"/>
      <c r="K3" s="198"/>
      <c r="L3" s="198"/>
      <c r="M3" s="198"/>
      <c r="N3" s="198"/>
      <c r="O3" s="198"/>
      <c r="P3" s="198"/>
    </row>
    <row r="4" spans="1:16" s="29" customFormat="1" ht="54.75">
      <c r="A4" s="62" t="s">
        <v>0</v>
      </c>
      <c r="B4" s="210" t="s">
        <v>115</v>
      </c>
      <c r="C4" s="210" t="s">
        <v>176</v>
      </c>
      <c r="D4" s="210" t="s">
        <v>171</v>
      </c>
      <c r="E4" s="210" t="s">
        <v>172</v>
      </c>
      <c r="F4" s="210" t="s">
        <v>173</v>
      </c>
      <c r="G4" s="210" t="s">
        <v>174</v>
      </c>
      <c r="H4" s="210" t="s">
        <v>1</v>
      </c>
      <c r="I4" s="210"/>
      <c r="J4" s="210" t="s">
        <v>115</v>
      </c>
      <c r="K4" s="210" t="s">
        <v>176</v>
      </c>
      <c r="L4" s="210" t="s">
        <v>171</v>
      </c>
      <c r="M4" s="210" t="s">
        <v>172</v>
      </c>
      <c r="N4" s="210" t="s">
        <v>173</v>
      </c>
      <c r="O4" s="210" t="s">
        <v>174</v>
      </c>
      <c r="P4" s="210" t="s">
        <v>1</v>
      </c>
    </row>
    <row r="5" spans="1:16" s="29" customFormat="1" ht="12.75">
      <c r="A5" s="130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</row>
    <row r="6" spans="1:16" s="28" customFormat="1" ht="12.75" customHeight="1">
      <c r="A6" s="49"/>
      <c r="B6" s="256"/>
      <c r="C6" s="389" t="s">
        <v>13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7" spans="1:16" s="28" customFormat="1" ht="12.75" customHeight="1">
      <c r="A7" s="49"/>
      <c r="B7" s="385" t="s">
        <v>2</v>
      </c>
      <c r="C7" s="385"/>
      <c r="D7" s="385"/>
      <c r="E7" s="385"/>
      <c r="F7" s="385"/>
      <c r="G7" s="385"/>
      <c r="H7" s="385"/>
      <c r="I7" s="93"/>
      <c r="J7" s="385" t="s">
        <v>3</v>
      </c>
      <c r="K7" s="385"/>
      <c r="L7" s="385"/>
      <c r="M7" s="385"/>
      <c r="N7" s="385"/>
      <c r="O7" s="385"/>
      <c r="P7" s="385"/>
    </row>
    <row r="8" spans="1:16" s="29" customFormat="1" ht="12.75" customHeight="1">
      <c r="A8" s="49"/>
      <c r="B8" s="391" t="s">
        <v>14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</row>
    <row r="9" spans="1:16" s="29" customFormat="1" ht="12.75" customHeight="1">
      <c r="A9" s="49" t="s">
        <v>15</v>
      </c>
      <c r="B9" s="73">
        <v>40905.3883494549</v>
      </c>
      <c r="C9" s="73">
        <v>136526.0573832294</v>
      </c>
      <c r="D9" s="73">
        <v>58155.83192081898</v>
      </c>
      <c r="E9" s="73">
        <v>36828.01605133473</v>
      </c>
      <c r="F9" s="73">
        <v>75964.75049690672</v>
      </c>
      <c r="G9" s="73">
        <v>132547.17758679087</v>
      </c>
      <c r="H9" s="74">
        <v>480927.22178854817</v>
      </c>
      <c r="I9" s="61"/>
      <c r="J9" s="199">
        <v>0.22330097087378595</v>
      </c>
      <c r="K9" s="199">
        <v>0.27711686494051796</v>
      </c>
      <c r="L9" s="199">
        <v>0.3227401129943503</v>
      </c>
      <c r="M9" s="199">
        <v>0.3311931514178715</v>
      </c>
      <c r="N9" s="199">
        <v>0.33250497017892505</v>
      </c>
      <c r="O9" s="199">
        <v>0.29914143696339707</v>
      </c>
      <c r="P9" s="65">
        <v>0.2934635722353309</v>
      </c>
    </row>
    <row r="10" spans="1:16" s="29" customFormat="1" ht="12.75" customHeight="1">
      <c r="A10" s="49" t="s">
        <v>16</v>
      </c>
      <c r="B10" s="73">
        <v>12322.430651854453</v>
      </c>
      <c r="C10" s="73">
        <v>46542.974107919064</v>
      </c>
      <c r="D10" s="73">
        <v>19851.881355903195</v>
      </c>
      <c r="E10" s="73">
        <v>11423.22953450119</v>
      </c>
      <c r="F10" s="73">
        <v>23958.987077499944</v>
      </c>
      <c r="G10" s="73">
        <v>42647.35472203427</v>
      </c>
      <c r="H10" s="74">
        <v>156746.8574497123</v>
      </c>
      <c r="I10" s="61"/>
      <c r="J10" s="199">
        <v>0.06726768377253814</v>
      </c>
      <c r="K10" s="199">
        <v>0.09447165850244921</v>
      </c>
      <c r="L10" s="199">
        <v>0.11016949152542373</v>
      </c>
      <c r="M10" s="199">
        <v>0.10272873194221493</v>
      </c>
      <c r="N10" s="199">
        <v>0.10487077534791303</v>
      </c>
      <c r="O10" s="199">
        <v>0.09624943515589743</v>
      </c>
      <c r="P10" s="65">
        <v>0.09564751305360629</v>
      </c>
    </row>
    <row r="11" spans="1:16" s="29" customFormat="1" ht="12.75" customHeight="1">
      <c r="A11" s="49" t="s">
        <v>17</v>
      </c>
      <c r="B11" s="73">
        <v>23247.472260715014</v>
      </c>
      <c r="C11" s="73">
        <v>66539.2148357658</v>
      </c>
      <c r="D11" s="73">
        <v>25832.89689261762</v>
      </c>
      <c r="E11" s="73">
        <v>16361.396468686558</v>
      </c>
      <c r="F11" s="73">
        <v>29636.47216695491</v>
      </c>
      <c r="G11" s="73">
        <v>61268.03072742927</v>
      </c>
      <c r="H11" s="74">
        <v>222885.48335216788</v>
      </c>
      <c r="I11" s="61"/>
      <c r="J11" s="199">
        <v>0.12690707350901478</v>
      </c>
      <c r="K11" s="199">
        <v>0.13505948215535335</v>
      </c>
      <c r="L11" s="199">
        <v>0.14336158192090395</v>
      </c>
      <c r="M11" s="199">
        <v>0.14713750668806788</v>
      </c>
      <c r="N11" s="199">
        <v>0.1297216699801199</v>
      </c>
      <c r="O11" s="199">
        <v>0.13827383642114785</v>
      </c>
      <c r="P11" s="65">
        <v>0.1360055475767687</v>
      </c>
    </row>
    <row r="12" spans="1:16" s="29" customFormat="1" ht="12.75" customHeight="1">
      <c r="A12" s="49" t="s">
        <v>18</v>
      </c>
      <c r="B12" s="73">
        <v>21850.08321772123</v>
      </c>
      <c r="C12" s="73">
        <v>63436.349895237865</v>
      </c>
      <c r="D12" s="73">
        <v>22651.505649684415</v>
      </c>
      <c r="E12" s="73">
        <v>12553.653290519527</v>
      </c>
      <c r="F12" s="73">
        <v>26116.43141149283</v>
      </c>
      <c r="G12" s="73">
        <v>61268.03072742927</v>
      </c>
      <c r="H12" s="74">
        <v>207876.0541920844</v>
      </c>
      <c r="I12" s="61"/>
      <c r="J12" s="199">
        <v>0.11927877947295386</v>
      </c>
      <c r="K12" s="199">
        <v>0.1287613715885234</v>
      </c>
      <c r="L12" s="199">
        <v>0.12570621468926554</v>
      </c>
      <c r="M12" s="199">
        <v>0.11289459604066321</v>
      </c>
      <c r="N12" s="199">
        <v>0.11431411530815165</v>
      </c>
      <c r="O12" s="199">
        <v>0.13827383642114785</v>
      </c>
      <c r="P12" s="65">
        <v>0.12684673830381826</v>
      </c>
    </row>
    <row r="13" spans="1:16" s="29" customFormat="1" ht="12.75" customHeight="1">
      <c r="A13" s="49" t="s">
        <v>19</v>
      </c>
      <c r="B13" s="73">
        <v>18674.19902909899</v>
      </c>
      <c r="C13" s="73">
        <v>45853.44856557952</v>
      </c>
      <c r="D13" s="73">
        <v>13489.098870036785</v>
      </c>
      <c r="E13" s="73">
        <v>8745.910112352496</v>
      </c>
      <c r="F13" s="73">
        <v>14647.9115307938</v>
      </c>
      <c r="G13" s="73">
        <v>36240.240397597285</v>
      </c>
      <c r="H13" s="74">
        <v>137650.8085054585</v>
      </c>
      <c r="I13" s="61"/>
      <c r="J13" s="199">
        <v>0.10194174757281539</v>
      </c>
      <c r="K13" s="199">
        <v>0.093072078376487</v>
      </c>
      <c r="L13" s="199">
        <v>0.07485875706214688</v>
      </c>
      <c r="M13" s="199">
        <v>0.07865168539325851</v>
      </c>
      <c r="N13" s="199">
        <v>0.06411530815109372</v>
      </c>
      <c r="O13" s="199">
        <v>0.0817894261183919</v>
      </c>
      <c r="P13" s="65">
        <v>0.08399503325027884</v>
      </c>
    </row>
    <row r="14" spans="1:16" s="29" customFormat="1" ht="12.75" customHeight="1">
      <c r="A14" s="49" t="s">
        <v>20</v>
      </c>
      <c r="B14" s="73">
        <v>63644.71913999079</v>
      </c>
      <c r="C14" s="73">
        <v>118598.39328240129</v>
      </c>
      <c r="D14" s="73">
        <v>33722.747175091965</v>
      </c>
      <c r="E14" s="73">
        <v>18860.22792935875</v>
      </c>
      <c r="F14" s="73">
        <v>46101.17892637389</v>
      </c>
      <c r="G14" s="73">
        <v>94504.93628544615</v>
      </c>
      <c r="H14" s="74">
        <v>375432.2027386694</v>
      </c>
      <c r="I14" s="61"/>
      <c r="J14" s="199">
        <v>0.34743411927878093</v>
      </c>
      <c r="K14" s="199">
        <v>0.24072778166550043</v>
      </c>
      <c r="L14" s="199">
        <v>0.18714689265536721</v>
      </c>
      <c r="M14" s="199">
        <v>0.1696094168004279</v>
      </c>
      <c r="N14" s="199">
        <v>0.20178926441351805</v>
      </c>
      <c r="O14" s="199">
        <v>0.21328513330320778</v>
      </c>
      <c r="P14" s="65">
        <v>0.2290901208256214</v>
      </c>
    </row>
    <row r="15" spans="1:16" s="29" customFormat="1" ht="12.75" customHeight="1">
      <c r="A15" s="49" t="s">
        <v>21</v>
      </c>
      <c r="B15" s="73">
        <v>2540.7073508978197</v>
      </c>
      <c r="C15" s="73">
        <v>15169.561931469869</v>
      </c>
      <c r="D15" s="73">
        <v>6490.038135583734</v>
      </c>
      <c r="E15" s="73">
        <v>6425.566613156934</v>
      </c>
      <c r="F15" s="73">
        <v>12036.268389644514</v>
      </c>
      <c r="G15" s="73">
        <v>14616.229552622119</v>
      </c>
      <c r="H15" s="74">
        <v>57278.3719733747</v>
      </c>
      <c r="I15" s="61"/>
      <c r="J15" s="199">
        <v>0.013869625520110927</v>
      </c>
      <c r="K15" s="199">
        <v>0.03079076277116853</v>
      </c>
      <c r="L15" s="199">
        <v>0.03601694915254236</v>
      </c>
      <c r="M15" s="199">
        <v>0.057784911717496036</v>
      </c>
      <c r="N15" s="199">
        <v>0.05268389662027855</v>
      </c>
      <c r="O15" s="199">
        <v>0.032986895616810015</v>
      </c>
      <c r="P15" s="65">
        <v>0.03495147475457556</v>
      </c>
    </row>
    <row r="16" spans="1:16" s="29" customFormat="1" ht="12.75" customHeight="1">
      <c r="A16" s="57" t="s">
        <v>1</v>
      </c>
      <c r="B16" s="74">
        <v>183184.9999997332</v>
      </c>
      <c r="C16" s="74">
        <v>492666.00000160286</v>
      </c>
      <c r="D16" s="74">
        <v>180193.9999997367</v>
      </c>
      <c r="E16" s="74">
        <v>111197.99999991019</v>
      </c>
      <c r="F16" s="74">
        <v>228461.99999966662</v>
      </c>
      <c r="G16" s="74">
        <v>443091.9999993493</v>
      </c>
      <c r="H16" s="74">
        <v>1638797.0000000154</v>
      </c>
      <c r="I16" s="61"/>
      <c r="J16" s="65">
        <v>1</v>
      </c>
      <c r="K16" s="65">
        <v>1</v>
      </c>
      <c r="L16" s="65">
        <v>1</v>
      </c>
      <c r="M16" s="65">
        <v>1</v>
      </c>
      <c r="N16" s="65">
        <v>1</v>
      </c>
      <c r="O16" s="65">
        <v>1</v>
      </c>
      <c r="P16" s="65">
        <v>1</v>
      </c>
    </row>
    <row r="17" spans="1:16" s="29" customFormat="1" ht="12.75" customHeight="1">
      <c r="A17" s="49"/>
      <c r="B17" s="49"/>
      <c r="C17" s="390"/>
      <c r="D17" s="390"/>
      <c r="E17" s="390"/>
      <c r="F17" s="390"/>
      <c r="G17" s="390"/>
      <c r="H17" s="202"/>
      <c r="I17" s="61"/>
      <c r="J17" s="61"/>
      <c r="K17" s="61"/>
      <c r="L17" s="61"/>
      <c r="M17" s="61"/>
      <c r="N17" s="61"/>
      <c r="O17" s="203"/>
      <c r="P17" s="68"/>
    </row>
    <row r="18" spans="1:16" s="29" customFormat="1" ht="12.75" customHeight="1">
      <c r="A18" s="49"/>
      <c r="B18" s="391" t="s">
        <v>22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</row>
    <row r="19" spans="1:16" s="29" customFormat="1" ht="12.75" customHeight="1">
      <c r="A19" s="49" t="s">
        <v>23</v>
      </c>
      <c r="B19" s="73">
        <v>2921.8134535324925</v>
      </c>
      <c r="C19" s="73">
        <v>8963.832050414016</v>
      </c>
      <c r="D19" s="73">
        <v>2545.1129943465603</v>
      </c>
      <c r="E19" s="73">
        <v>1725.383627606951</v>
      </c>
      <c r="F19" s="73">
        <v>4314.88866798576</v>
      </c>
      <c r="G19" s="73">
        <v>7208.00361499172</v>
      </c>
      <c r="H19" s="74">
        <v>27679.03440887754</v>
      </c>
      <c r="I19" s="61"/>
      <c r="J19" s="199">
        <v>0.01595006934812755</v>
      </c>
      <c r="K19" s="199">
        <v>0.01819454163750868</v>
      </c>
      <c r="L19" s="199">
        <v>0.014124293785310717</v>
      </c>
      <c r="M19" s="199">
        <v>0.015516318887105349</v>
      </c>
      <c r="N19" s="199">
        <v>0.018886679920477212</v>
      </c>
      <c r="O19" s="199">
        <v>0.016267510167193914</v>
      </c>
      <c r="P19" s="65">
        <v>0.016889849327816328</v>
      </c>
    </row>
    <row r="20" spans="1:16" s="29" customFormat="1" ht="12.75" customHeight="1">
      <c r="A20" s="49" t="s">
        <v>24</v>
      </c>
      <c r="B20" s="73">
        <v>12322.430651854453</v>
      </c>
      <c r="C20" s="73">
        <v>36889.616515165464</v>
      </c>
      <c r="D20" s="73">
        <v>14125.377118623426</v>
      </c>
      <c r="E20" s="73">
        <v>7318.006420539846</v>
      </c>
      <c r="F20" s="73">
        <v>15556.309145106594</v>
      </c>
      <c r="G20" s="73">
        <v>28231.347492050965</v>
      </c>
      <c r="H20" s="74">
        <v>114443.08734334008</v>
      </c>
      <c r="I20" s="61"/>
      <c r="J20" s="199">
        <v>0.06726768377253807</v>
      </c>
      <c r="K20" s="199">
        <v>0.07487753673897822</v>
      </c>
      <c r="L20" s="199">
        <v>0.07838983050847458</v>
      </c>
      <c r="M20" s="199">
        <v>0.06581059390048148</v>
      </c>
      <c r="N20" s="199">
        <v>0.06809145129224696</v>
      </c>
      <c r="O20" s="199">
        <v>0.06371441482150964</v>
      </c>
      <c r="P20" s="65">
        <v>0.06983359582873265</v>
      </c>
    </row>
    <row r="21" spans="1:16" ht="12.75">
      <c r="A21" s="49" t="s">
        <v>25</v>
      </c>
      <c r="B21" s="73">
        <v>55768.52635220741</v>
      </c>
      <c r="C21" s="73">
        <v>137215.58292556895</v>
      </c>
      <c r="D21" s="73">
        <v>48229.89124286738</v>
      </c>
      <c r="E21" s="73">
        <v>27725.13001602914</v>
      </c>
      <c r="F21" s="73">
        <v>57683.24850886165</v>
      </c>
      <c r="G21" s="73">
        <v>109521.61048334534</v>
      </c>
      <c r="H21" s="74">
        <v>436143.9895288917</v>
      </c>
      <c r="I21" s="204"/>
      <c r="J21" s="199">
        <v>0.3044382801664359</v>
      </c>
      <c r="K21" s="199">
        <v>0.27851644506648016</v>
      </c>
      <c r="L21" s="199">
        <v>0.2676553672316384</v>
      </c>
      <c r="M21" s="199">
        <v>0.2493311931514188</v>
      </c>
      <c r="N21" s="199">
        <v>0.252485089463219</v>
      </c>
      <c r="O21" s="199">
        <v>0.24717577948486066</v>
      </c>
      <c r="P21" s="65">
        <v>0.26613667801984614</v>
      </c>
    </row>
    <row r="22" spans="1:16" ht="12.75">
      <c r="A22" s="49" t="s">
        <v>93</v>
      </c>
      <c r="B22" s="73">
        <v>65296.1789180744</v>
      </c>
      <c r="C22" s="73">
        <v>182379.505948809</v>
      </c>
      <c r="D22" s="73">
        <v>65663.91525414134</v>
      </c>
      <c r="E22" s="73">
        <v>39505.33547348334</v>
      </c>
      <c r="F22" s="73">
        <v>83231.93141140931</v>
      </c>
      <c r="G22" s="73">
        <v>158576.07952981803</v>
      </c>
      <c r="H22" s="74">
        <v>594652.9465357322</v>
      </c>
      <c r="I22" s="204"/>
      <c r="J22" s="199">
        <v>0.35644937586685277</v>
      </c>
      <c r="K22" s="199">
        <v>0.3701889433170051</v>
      </c>
      <c r="L22" s="199">
        <v>0.3644067796610169</v>
      </c>
      <c r="M22" s="199">
        <v>0.35527019796682635</v>
      </c>
      <c r="N22" s="199">
        <v>0.36431411530815166</v>
      </c>
      <c r="O22" s="199">
        <v>0.35788522367826653</v>
      </c>
      <c r="P22" s="65">
        <v>0.36285943075056254</v>
      </c>
    </row>
    <row r="23" spans="1:16" s="29" customFormat="1" ht="12.75" customHeight="1">
      <c r="A23" s="49" t="s">
        <v>26</v>
      </c>
      <c r="B23" s="73">
        <v>32775.124826581734</v>
      </c>
      <c r="C23" s="73">
        <v>85156.40447893346</v>
      </c>
      <c r="D23" s="73">
        <v>32195.67937848403</v>
      </c>
      <c r="E23" s="73">
        <v>23619.906902067683</v>
      </c>
      <c r="F23" s="73">
        <v>42694.68787270102</v>
      </c>
      <c r="G23" s="73">
        <v>93503.82467225287</v>
      </c>
      <c r="H23" s="74">
        <v>309945.62813102023</v>
      </c>
      <c r="I23" s="61"/>
      <c r="J23" s="199">
        <v>0.17891816920943</v>
      </c>
      <c r="K23" s="199">
        <v>0.1728481455563331</v>
      </c>
      <c r="L23" s="199">
        <v>0.1786723163841808</v>
      </c>
      <c r="M23" s="199">
        <v>0.21241305510968458</v>
      </c>
      <c r="N23" s="199">
        <v>0.18687872763419477</v>
      </c>
      <c r="O23" s="199">
        <v>0.21102575689109696</v>
      </c>
      <c r="P23" s="65">
        <v>0.18912997041794613</v>
      </c>
    </row>
    <row r="24" spans="1:16" s="29" customFormat="1" ht="12.75" customHeight="1">
      <c r="A24" s="49" t="s">
        <v>27</v>
      </c>
      <c r="B24" s="73">
        <v>10289.86477113619</v>
      </c>
      <c r="C24" s="73">
        <v>30339.123862939807</v>
      </c>
      <c r="D24" s="73">
        <v>12980.076271167472</v>
      </c>
      <c r="E24" s="73">
        <v>7734.478330651871</v>
      </c>
      <c r="F24" s="73">
        <v>17146.004970153983</v>
      </c>
      <c r="G24" s="73">
        <v>32035.571622185496</v>
      </c>
      <c r="H24" s="74">
        <v>110525.11982823431</v>
      </c>
      <c r="I24" s="61"/>
      <c r="J24" s="199">
        <v>0.0561719833564493</v>
      </c>
      <c r="K24" s="199">
        <v>0.061581525542337194</v>
      </c>
      <c r="L24" s="199">
        <v>0.07203389830508473</v>
      </c>
      <c r="M24" s="199">
        <v>0.06955591225254142</v>
      </c>
      <c r="N24" s="199">
        <v>0.0750497017892649</v>
      </c>
      <c r="O24" s="199">
        <v>0.07230004518752867</v>
      </c>
      <c r="P24" s="65">
        <v>0.06744283753767784</v>
      </c>
    </row>
    <row r="25" spans="1:16" ht="12.75">
      <c r="A25" s="49" t="s">
        <v>28</v>
      </c>
      <c r="B25" s="73">
        <v>3811.0610263467292</v>
      </c>
      <c r="C25" s="73">
        <v>11721.934219772173</v>
      </c>
      <c r="D25" s="73">
        <v>4453.947740106483</v>
      </c>
      <c r="E25" s="73">
        <v>3569.759229531621</v>
      </c>
      <c r="F25" s="73">
        <v>7834.929423447839</v>
      </c>
      <c r="G25" s="73">
        <v>14015.56258470614</v>
      </c>
      <c r="H25" s="74">
        <v>45407.19422391086</v>
      </c>
      <c r="I25" s="204"/>
      <c r="J25" s="199">
        <v>0.020804438280166364</v>
      </c>
      <c r="K25" s="199">
        <v>0.0237928621413575</v>
      </c>
      <c r="L25" s="199">
        <v>0.02471751412429377</v>
      </c>
      <c r="M25" s="199">
        <v>0.03210272873194208</v>
      </c>
      <c r="N25" s="199">
        <v>0.03429423459244552</v>
      </c>
      <c r="O25" s="199">
        <v>0.03163126976954376</v>
      </c>
      <c r="P25" s="65">
        <v>0.02770763811741824</v>
      </c>
    </row>
    <row r="26" spans="1:16" ht="12.75">
      <c r="A26" s="57" t="s">
        <v>1</v>
      </c>
      <c r="B26" s="74">
        <v>183184.9999997334</v>
      </c>
      <c r="C26" s="74">
        <v>492666.0000016029</v>
      </c>
      <c r="D26" s="74">
        <v>180193.9999997367</v>
      </c>
      <c r="E26" s="74">
        <v>111197.99999991045</v>
      </c>
      <c r="F26" s="74">
        <v>228461.99999966615</v>
      </c>
      <c r="G26" s="74">
        <v>443091.9999993505</v>
      </c>
      <c r="H26" s="74">
        <v>1638797.0000000072</v>
      </c>
      <c r="I26" s="204"/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</row>
    <row r="27" spans="1:15" ht="12.75" customHeight="1">
      <c r="A27" s="49"/>
      <c r="B27" s="49"/>
      <c r="C27" s="390"/>
      <c r="D27" s="390"/>
      <c r="E27" s="390"/>
      <c r="F27" s="390"/>
      <c r="G27" s="390"/>
      <c r="H27" s="202"/>
      <c r="I27" s="204"/>
      <c r="J27" s="205"/>
      <c r="K27" s="205"/>
      <c r="L27" s="205"/>
      <c r="M27" s="205"/>
      <c r="N27" s="205"/>
      <c r="O27" s="206"/>
    </row>
    <row r="28" spans="1:16" s="29" customFormat="1" ht="12.75" customHeight="1">
      <c r="A28" s="49"/>
      <c r="B28" s="391" t="s">
        <v>29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</row>
    <row r="29" spans="1:16" ht="12.75">
      <c r="A29" s="49" t="s">
        <v>30</v>
      </c>
      <c r="B29" s="73">
        <v>9400.61719832195</v>
      </c>
      <c r="C29" s="73">
        <v>16203.850244979178</v>
      </c>
      <c r="D29" s="73">
        <v>5726.504237279765</v>
      </c>
      <c r="E29" s="73">
        <v>2736.8154093075764</v>
      </c>
      <c r="F29" s="73">
        <v>9538.174950284329</v>
      </c>
      <c r="G29" s="73">
        <v>15617.341165815416</v>
      </c>
      <c r="H29" s="74">
        <v>59223.30320598808</v>
      </c>
      <c r="I29" s="61"/>
      <c r="J29" s="199">
        <v>0.05131761442441048</v>
      </c>
      <c r="K29" s="199">
        <v>0.03289013296011183</v>
      </c>
      <c r="L29" s="199">
        <v>0.031779661016949186</v>
      </c>
      <c r="M29" s="199">
        <v>0.024612092027822365</v>
      </c>
      <c r="N29" s="199">
        <v>0.041749502982107486</v>
      </c>
      <c r="O29" s="199">
        <v>0.035246272028920146</v>
      </c>
      <c r="P29" s="65">
        <v>0.036138278997330374</v>
      </c>
    </row>
    <row r="30" spans="1:16" ht="12.75">
      <c r="A30" s="49" t="s">
        <v>31</v>
      </c>
      <c r="B30" s="73">
        <v>22993.401525625235</v>
      </c>
      <c r="C30" s="73">
        <v>57920.14555652152</v>
      </c>
      <c r="D30" s="73">
        <v>20233.64830505518</v>
      </c>
      <c r="E30" s="73">
        <v>11780.205457454349</v>
      </c>
      <c r="F30" s="73">
        <v>24640.28528823454</v>
      </c>
      <c r="G30" s="73">
        <v>52658.47085396707</v>
      </c>
      <c r="H30" s="74">
        <v>190226.15698685785</v>
      </c>
      <c r="I30" s="61"/>
      <c r="J30" s="199">
        <v>0.1255201109570036</v>
      </c>
      <c r="K30" s="199">
        <v>0.1175647305808257</v>
      </c>
      <c r="L30" s="199">
        <v>0.1122881355932205</v>
      </c>
      <c r="M30" s="199">
        <v>0.10593900481540929</v>
      </c>
      <c r="N30" s="199">
        <v>0.10785288270377778</v>
      </c>
      <c r="O30" s="199">
        <v>0.11884319927699931</v>
      </c>
      <c r="P30" s="65">
        <v>0.11607670564862987</v>
      </c>
    </row>
    <row r="31" spans="1:16" ht="12.75">
      <c r="A31" s="49" t="s">
        <v>32</v>
      </c>
      <c r="B31" s="73">
        <v>70123.52288478008</v>
      </c>
      <c r="C31" s="73">
        <v>187895.71028752535</v>
      </c>
      <c r="D31" s="73">
        <v>61464.47881346951</v>
      </c>
      <c r="E31" s="73">
        <v>41349.71107540794</v>
      </c>
      <c r="F31" s="73">
        <v>85730.02485076958</v>
      </c>
      <c r="G31" s="73">
        <v>149365.8526884392</v>
      </c>
      <c r="H31" s="74">
        <v>595929.3006003883</v>
      </c>
      <c r="I31" s="61"/>
      <c r="J31" s="199">
        <v>0.38280166435506263</v>
      </c>
      <c r="K31" s="199">
        <v>0.38138558432470276</v>
      </c>
      <c r="L31" s="199">
        <v>0.34110169491525477</v>
      </c>
      <c r="M31" s="199">
        <v>0.3718566078116639</v>
      </c>
      <c r="N31" s="199">
        <v>0.37524850894632206</v>
      </c>
      <c r="O31" s="199">
        <v>0.3370989606868504</v>
      </c>
      <c r="P31" s="65">
        <v>0.36363826672881866</v>
      </c>
    </row>
    <row r="32" spans="1:16" ht="12.75">
      <c r="A32" s="49" t="s">
        <v>33</v>
      </c>
      <c r="B32" s="73">
        <v>58309.233703105274</v>
      </c>
      <c r="C32" s="73">
        <v>169278.5206443577</v>
      </c>
      <c r="D32" s="73">
        <v>69481.58474566096</v>
      </c>
      <c r="E32" s="73">
        <v>40278.783306548496</v>
      </c>
      <c r="F32" s="73">
        <v>79144.1421470016</v>
      </c>
      <c r="G32" s="73">
        <v>153570.52146385127</v>
      </c>
      <c r="H32" s="74">
        <v>570062.7860105294</v>
      </c>
      <c r="I32" s="61"/>
      <c r="J32" s="199">
        <v>0.3183079056865472</v>
      </c>
      <c r="K32" s="199">
        <v>0.343596920923723</v>
      </c>
      <c r="L32" s="199">
        <v>0.38559322033898236</v>
      </c>
      <c r="M32" s="199">
        <v>0.3622257891920816</v>
      </c>
      <c r="N32" s="199">
        <v>0.3464214711729611</v>
      </c>
      <c r="O32" s="199">
        <v>0.34658834161771407</v>
      </c>
      <c r="P32" s="65">
        <v>0.3478544237086893</v>
      </c>
    </row>
    <row r="33" spans="1:16" ht="12.75">
      <c r="A33" s="49" t="s">
        <v>34</v>
      </c>
      <c r="B33" s="73">
        <v>20071.588072092774</v>
      </c>
      <c r="C33" s="73">
        <v>52748.70398897495</v>
      </c>
      <c r="D33" s="73">
        <v>19979.137005620523</v>
      </c>
      <c r="E33" s="73">
        <v>13089.117174949266</v>
      </c>
      <c r="F33" s="73">
        <v>26457.08051686013</v>
      </c>
      <c r="G33" s="73">
        <v>61668.47537270658</v>
      </c>
      <c r="H33" s="74">
        <v>194014.10213120448</v>
      </c>
      <c r="I33" s="61"/>
      <c r="J33" s="199">
        <v>0.10957004160887622</v>
      </c>
      <c r="K33" s="199">
        <v>0.1070678796361091</v>
      </c>
      <c r="L33" s="199">
        <v>0.11087570621468942</v>
      </c>
      <c r="M33" s="199">
        <v>0.11771000535045467</v>
      </c>
      <c r="N33" s="199">
        <v>0.11580516898608399</v>
      </c>
      <c r="O33" s="199">
        <v>0.13917758698599136</v>
      </c>
      <c r="P33" s="65">
        <v>0.11838812380740525</v>
      </c>
    </row>
    <row r="34" spans="1:16" ht="12.75">
      <c r="A34" s="49" t="s">
        <v>35</v>
      </c>
      <c r="B34" s="73">
        <v>2159.6012482631468</v>
      </c>
      <c r="C34" s="73">
        <v>7929.543736904706</v>
      </c>
      <c r="D34" s="73">
        <v>3054.135593215873</v>
      </c>
      <c r="E34" s="73">
        <v>1903.871589083532</v>
      </c>
      <c r="F34" s="73">
        <v>2725.1928429383747</v>
      </c>
      <c r="G34" s="73">
        <v>9810.89380929429</v>
      </c>
      <c r="H34" s="74">
        <v>27583.238819699975</v>
      </c>
      <c r="I34" s="61"/>
      <c r="J34" s="199">
        <v>0.011789181692094279</v>
      </c>
      <c r="K34" s="199">
        <v>0.01609517144856537</v>
      </c>
      <c r="L34" s="199">
        <v>0.016949152542372888</v>
      </c>
      <c r="M34" s="199">
        <v>0.01712145532370252</v>
      </c>
      <c r="N34" s="199">
        <v>0.011928429423459262</v>
      </c>
      <c r="O34" s="199">
        <v>0.022141888838680582</v>
      </c>
      <c r="P34" s="65">
        <v>0.01683139450444439</v>
      </c>
    </row>
    <row r="35" spans="1:16" ht="12.75">
      <c r="A35" s="49" t="s">
        <v>36</v>
      </c>
      <c r="B35" s="73">
        <v>127.035367544891</v>
      </c>
      <c r="C35" s="73">
        <v>689.52554233954</v>
      </c>
      <c r="D35" s="73">
        <v>254.511299434656</v>
      </c>
      <c r="E35" s="73">
        <v>59.4959871588604</v>
      </c>
      <c r="F35" s="73">
        <v>227.099403578198</v>
      </c>
      <c r="G35" s="73">
        <v>400.444645277318</v>
      </c>
      <c r="H35" s="74">
        <v>1758.1122453334633</v>
      </c>
      <c r="I35" s="61"/>
      <c r="J35" s="199">
        <v>0.0006934812760055459</v>
      </c>
      <c r="K35" s="199">
        <v>0.001399580125962207</v>
      </c>
      <c r="L35" s="199">
        <v>0.0014124293785310734</v>
      </c>
      <c r="M35" s="199">
        <v>0.000535045478865704</v>
      </c>
      <c r="N35" s="199">
        <v>0.0009940357852882722</v>
      </c>
      <c r="O35" s="199">
        <v>0.0009037505648441054</v>
      </c>
      <c r="P35" s="65">
        <v>0.0010728066046822528</v>
      </c>
    </row>
    <row r="36" spans="1:16" ht="12.75">
      <c r="A36" s="57" t="s">
        <v>1</v>
      </c>
      <c r="B36" s="74">
        <v>183184.99999973335</v>
      </c>
      <c r="C36" s="74">
        <v>492666.0000016029</v>
      </c>
      <c r="D36" s="74">
        <v>180193.99999973644</v>
      </c>
      <c r="E36" s="74">
        <v>111197.99999991001</v>
      </c>
      <c r="F36" s="74">
        <v>228461.99999966676</v>
      </c>
      <c r="G36" s="74">
        <v>443091.99999935116</v>
      </c>
      <c r="H36" s="74">
        <v>1638797.0000000014</v>
      </c>
      <c r="I36" s="61"/>
      <c r="J36" s="65">
        <v>1</v>
      </c>
      <c r="K36" s="65">
        <v>1</v>
      </c>
      <c r="L36" s="65">
        <v>1</v>
      </c>
      <c r="M36" s="65">
        <v>1</v>
      </c>
      <c r="N36" s="65">
        <v>1</v>
      </c>
      <c r="O36" s="65">
        <v>1</v>
      </c>
      <c r="P36" s="65">
        <v>1</v>
      </c>
    </row>
    <row r="37" spans="1:16" s="28" customFormat="1" ht="12.75" customHeight="1">
      <c r="A37" s="49"/>
      <c r="B37" s="49"/>
      <c r="C37" s="384"/>
      <c r="D37" s="384"/>
      <c r="E37" s="384"/>
      <c r="F37" s="384"/>
      <c r="G37" s="384"/>
      <c r="H37" s="94"/>
      <c r="I37" s="93"/>
      <c r="J37" s="93"/>
      <c r="K37" s="384"/>
      <c r="L37" s="384"/>
      <c r="M37" s="384"/>
      <c r="N37" s="384"/>
      <c r="O37" s="384"/>
      <c r="P37" s="94"/>
    </row>
    <row r="38" spans="1:16" s="29" customFormat="1" ht="12.75" customHeight="1">
      <c r="A38" s="49"/>
      <c r="B38" s="391" t="s">
        <v>37</v>
      </c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</row>
    <row r="39" spans="1:16" s="29" customFormat="1" ht="12.75" customHeight="1">
      <c r="A39" s="49" t="s">
        <v>94</v>
      </c>
      <c r="B39" s="73">
        <v>144185.1421634486</v>
      </c>
      <c r="C39" s="73">
        <v>299254.0853753615</v>
      </c>
      <c r="D39" s="73">
        <v>134636.4774009293</v>
      </c>
      <c r="E39" s="73">
        <v>21359.05939003094</v>
      </c>
      <c r="F39" s="73">
        <v>75737.65109332852</v>
      </c>
      <c r="G39" s="73">
        <v>200622.76728393883</v>
      </c>
      <c r="H39" s="74">
        <v>875795.1827069786</v>
      </c>
      <c r="I39" s="61"/>
      <c r="J39" s="199">
        <v>0.7871012482662938</v>
      </c>
      <c r="K39" s="199">
        <v>0.6074177746675997</v>
      </c>
      <c r="L39" s="199">
        <v>0.7471751412429324</v>
      </c>
      <c r="M39" s="199">
        <v>0.19208132691278626</v>
      </c>
      <c r="N39" s="199">
        <v>0.3315109343936335</v>
      </c>
      <c r="O39" s="199">
        <v>0.4527790329868937</v>
      </c>
      <c r="P39" s="65">
        <v>0.5344134646982154</v>
      </c>
    </row>
    <row r="40" spans="1:16" s="29" customFormat="1" ht="12.75" customHeight="1">
      <c r="A40" s="49" t="s">
        <v>95</v>
      </c>
      <c r="B40" s="73">
        <v>38999.8578362815</v>
      </c>
      <c r="C40" s="73">
        <v>193411.9146262417</v>
      </c>
      <c r="D40" s="73">
        <v>45557.52259880349</v>
      </c>
      <c r="E40" s="73">
        <v>89838.94060988021</v>
      </c>
      <c r="F40" s="73">
        <v>152724.34890634034</v>
      </c>
      <c r="G40" s="73">
        <v>242469.23271542095</v>
      </c>
      <c r="H40" s="74">
        <v>763001.8172929039</v>
      </c>
      <c r="I40" s="61"/>
      <c r="J40" s="199">
        <v>0.21289875173370618</v>
      </c>
      <c r="K40" s="199">
        <v>0.3925822253324003</v>
      </c>
      <c r="L40" s="199">
        <v>0.25282485875706767</v>
      </c>
      <c r="M40" s="199">
        <v>0.8079186730872138</v>
      </c>
      <c r="N40" s="199">
        <v>0.6684890656063666</v>
      </c>
      <c r="O40" s="199">
        <v>0.5472209670131063</v>
      </c>
      <c r="P40" s="65">
        <v>0.4655865353017845</v>
      </c>
    </row>
    <row r="41" spans="1:16" s="29" customFormat="1" ht="12.75" customHeight="1">
      <c r="A41" s="57" t="s">
        <v>1</v>
      </c>
      <c r="B41" s="74">
        <v>183184.9999997301</v>
      </c>
      <c r="C41" s="74">
        <v>492666.00000160316</v>
      </c>
      <c r="D41" s="74">
        <v>180193.99999973277</v>
      </c>
      <c r="E41" s="74">
        <v>111197.99999991115</v>
      </c>
      <c r="F41" s="74">
        <v>228461.99999966886</v>
      </c>
      <c r="G41" s="74">
        <v>443091.9999993598</v>
      </c>
      <c r="H41" s="74">
        <v>1638796.9999998827</v>
      </c>
      <c r="I41" s="61"/>
      <c r="J41" s="65">
        <v>1</v>
      </c>
      <c r="K41" s="65">
        <v>1</v>
      </c>
      <c r="L41" s="65">
        <v>1</v>
      </c>
      <c r="M41" s="65">
        <v>1</v>
      </c>
      <c r="N41" s="65">
        <v>1</v>
      </c>
      <c r="O41" s="65">
        <v>1</v>
      </c>
      <c r="P41" s="65">
        <v>1</v>
      </c>
    </row>
    <row r="42" spans="1:16" s="29" customFormat="1" ht="12.75" customHeight="1">
      <c r="A42" s="57"/>
      <c r="B42" s="57"/>
      <c r="C42" s="64"/>
      <c r="D42" s="64"/>
      <c r="E42" s="64"/>
      <c r="F42" s="64"/>
      <c r="G42" s="64"/>
      <c r="H42" s="64"/>
      <c r="I42" s="61"/>
      <c r="J42" s="65"/>
      <c r="K42" s="65"/>
      <c r="L42" s="65"/>
      <c r="M42" s="65"/>
      <c r="N42" s="65"/>
      <c r="O42" s="65"/>
      <c r="P42" s="65"/>
    </row>
    <row r="43" spans="1:16" s="28" customFormat="1" ht="12.75" customHeight="1">
      <c r="A43" s="49"/>
      <c r="B43" s="49"/>
      <c r="C43" s="384"/>
      <c r="D43" s="384"/>
      <c r="E43" s="384"/>
      <c r="F43" s="384"/>
      <c r="G43" s="384"/>
      <c r="H43" s="94"/>
      <c r="I43" s="93"/>
      <c r="J43" s="93"/>
      <c r="K43" s="384"/>
      <c r="L43" s="384"/>
      <c r="M43" s="384"/>
      <c r="N43" s="384"/>
      <c r="O43" s="384"/>
      <c r="P43" s="94"/>
    </row>
    <row r="44" spans="1:16" s="29" customFormat="1" ht="12.75" customHeight="1">
      <c r="A44" s="49"/>
      <c r="B44" s="391" t="s">
        <v>38</v>
      </c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1:16" s="29" customFormat="1" ht="12.75" customHeight="1">
      <c r="A45" s="49" t="s">
        <v>39</v>
      </c>
      <c r="B45" s="73">
        <v>159683.45700392468</v>
      </c>
      <c r="C45" s="73">
        <v>426126.7851658374</v>
      </c>
      <c r="D45" s="73">
        <v>157033.47175117777</v>
      </c>
      <c r="E45" s="73">
        <v>99536.78651677526</v>
      </c>
      <c r="F45" s="73">
        <v>203935.26441322578</v>
      </c>
      <c r="G45" s="73">
        <v>385227.748756793</v>
      </c>
      <c r="H45" s="74">
        <v>1431543.5136076864</v>
      </c>
      <c r="I45" s="61"/>
      <c r="J45" s="199">
        <v>0.8717059639389715</v>
      </c>
      <c r="K45" s="199">
        <v>0.8649405178446468</v>
      </c>
      <c r="L45" s="199">
        <v>0.8714689265536687</v>
      </c>
      <c r="M45" s="199">
        <v>0.8951310861423238</v>
      </c>
      <c r="N45" s="199">
        <v>0.8926441351888685</v>
      </c>
      <c r="O45" s="199">
        <v>0.8694080433800316</v>
      </c>
      <c r="P45" s="65">
        <v>0.8735331548737991</v>
      </c>
    </row>
    <row r="46" spans="1:16" s="29" customFormat="1" ht="12.75" customHeight="1">
      <c r="A46" s="49" t="s">
        <v>40</v>
      </c>
      <c r="B46" s="73">
        <v>23501.542995804793</v>
      </c>
      <c r="C46" s="73">
        <v>66539.2148357658</v>
      </c>
      <c r="D46" s="73">
        <v>23160.52824855373</v>
      </c>
      <c r="E46" s="73">
        <v>11661.21348313663</v>
      </c>
      <c r="F46" s="73">
        <v>24526.73558644544</v>
      </c>
      <c r="G46" s="73">
        <v>57864.25124257212</v>
      </c>
      <c r="H46" s="74">
        <v>207253.4863922781</v>
      </c>
      <c r="I46" s="61"/>
      <c r="J46" s="199">
        <v>0.12829403606102846</v>
      </c>
      <c r="K46" s="199">
        <v>0.1350594821553533</v>
      </c>
      <c r="L46" s="199">
        <v>0.1285310734463314</v>
      </c>
      <c r="M46" s="199">
        <v>0.10486891385767612</v>
      </c>
      <c r="N46" s="199">
        <v>0.10735586481113156</v>
      </c>
      <c r="O46" s="199">
        <v>0.1305919566199684</v>
      </c>
      <c r="P46" s="65">
        <v>0.12646684512620085</v>
      </c>
    </row>
    <row r="47" spans="1:16" s="29" customFormat="1" ht="12.75" customHeight="1">
      <c r="A47" s="57" t="s">
        <v>1</v>
      </c>
      <c r="B47" s="74">
        <v>183184.99999972948</v>
      </c>
      <c r="C47" s="74">
        <v>492666.00000160316</v>
      </c>
      <c r="D47" s="74">
        <v>180193.9999997315</v>
      </c>
      <c r="E47" s="74">
        <v>111197.99999991189</v>
      </c>
      <c r="F47" s="74">
        <v>228461.9999996712</v>
      </c>
      <c r="G47" s="74">
        <v>443091.99999936507</v>
      </c>
      <c r="H47" s="74">
        <v>1638796.9999999646</v>
      </c>
      <c r="I47" s="61"/>
      <c r="J47" s="65">
        <v>1</v>
      </c>
      <c r="K47" s="65">
        <v>1</v>
      </c>
      <c r="L47" s="65">
        <v>1</v>
      </c>
      <c r="M47" s="65">
        <v>1</v>
      </c>
      <c r="N47" s="65">
        <v>1</v>
      </c>
      <c r="O47" s="65">
        <v>1</v>
      </c>
      <c r="P47" s="65">
        <v>1</v>
      </c>
    </row>
    <row r="48" spans="1:16" s="28" customFormat="1" ht="12.75" customHeight="1">
      <c r="A48" s="49"/>
      <c r="B48" s="49"/>
      <c r="C48" s="384"/>
      <c r="D48" s="384"/>
      <c r="E48" s="384"/>
      <c r="F48" s="384"/>
      <c r="G48" s="384"/>
      <c r="H48" s="94"/>
      <c r="I48" s="93"/>
      <c r="J48" s="93"/>
      <c r="K48" s="384"/>
      <c r="L48" s="384"/>
      <c r="M48" s="384"/>
      <c r="N48" s="384"/>
      <c r="O48" s="384"/>
      <c r="P48" s="94"/>
    </row>
    <row r="49" spans="1:16" s="29" customFormat="1" ht="12.75" customHeight="1">
      <c r="A49" s="49"/>
      <c r="B49" s="391" t="s">
        <v>41</v>
      </c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</row>
    <row r="50" spans="1:16" s="29" customFormat="1" ht="12.75" customHeight="1">
      <c r="A50" s="49" t="s">
        <v>39</v>
      </c>
      <c r="B50" s="73">
        <v>59198.48127591953</v>
      </c>
      <c r="C50" s="73">
        <v>175139.4877542438</v>
      </c>
      <c r="D50" s="73">
        <v>61209.967514034855</v>
      </c>
      <c r="E50" s="73">
        <v>38969.87158905362</v>
      </c>
      <c r="F50" s="73">
        <v>83799.67992035483</v>
      </c>
      <c r="G50" s="73">
        <v>157174.52327134734</v>
      </c>
      <c r="H50" s="74">
        <v>575492.0113249549</v>
      </c>
      <c r="I50" s="61"/>
      <c r="J50" s="199">
        <v>0.3231622746185852</v>
      </c>
      <c r="K50" s="199">
        <v>0.3554933519944017</v>
      </c>
      <c r="L50" s="199">
        <v>0.3396892655367232</v>
      </c>
      <c r="M50" s="199">
        <v>0.3504547886570351</v>
      </c>
      <c r="N50" s="199">
        <v>0.36679920477137296</v>
      </c>
      <c r="O50" s="199">
        <v>0.3547220967013109</v>
      </c>
      <c r="P50" s="65">
        <v>0.3511673571070433</v>
      </c>
    </row>
    <row r="51" spans="1:16" s="29" customFormat="1" ht="12.75" customHeight="1">
      <c r="A51" s="49" t="s">
        <v>40</v>
      </c>
      <c r="B51" s="73">
        <v>59452.55201100931</v>
      </c>
      <c r="C51" s="73">
        <v>135147.00629855032</v>
      </c>
      <c r="D51" s="73">
        <v>55101.6963276031</v>
      </c>
      <c r="E51" s="73">
        <v>32544.304975896936</v>
      </c>
      <c r="F51" s="73">
        <v>63247.18389652734</v>
      </c>
      <c r="G51" s="73">
        <v>116729.61409833696</v>
      </c>
      <c r="H51" s="74">
        <v>462222.3576079373</v>
      </c>
      <c r="I51" s="61"/>
      <c r="J51" s="199">
        <v>0.3245492371705963</v>
      </c>
      <c r="K51" s="199">
        <v>0.2743177046885934</v>
      </c>
      <c r="L51" s="199">
        <v>0.3057909604519774</v>
      </c>
      <c r="M51" s="199">
        <v>0.2926698769395415</v>
      </c>
      <c r="N51" s="199">
        <v>0.2768389662027814</v>
      </c>
      <c r="O51" s="199">
        <v>0.26344328965205355</v>
      </c>
      <c r="P51" s="65">
        <v>0.28204979482384596</v>
      </c>
    </row>
    <row r="52" spans="1:16" s="29" customFormat="1" ht="12.75" customHeight="1">
      <c r="A52" s="66" t="s">
        <v>5</v>
      </c>
      <c r="B52" s="73">
        <v>64533.96671280504</v>
      </c>
      <c r="C52" s="73">
        <v>182379.505948809</v>
      </c>
      <c r="D52" s="73">
        <v>63882.33615809875</v>
      </c>
      <c r="E52" s="73">
        <v>39683.823434959915</v>
      </c>
      <c r="F52" s="73">
        <v>81415.13618278367</v>
      </c>
      <c r="G52" s="73">
        <v>169187.86262966756</v>
      </c>
      <c r="H52" s="74">
        <v>601082.6310671185</v>
      </c>
      <c r="I52" s="61"/>
      <c r="J52" s="199">
        <v>0.35228848821081854</v>
      </c>
      <c r="K52" s="199">
        <v>0.3701889433170049</v>
      </c>
      <c r="L52" s="199">
        <v>0.35451977401129947</v>
      </c>
      <c r="M52" s="199">
        <v>0.3568753344034233</v>
      </c>
      <c r="N52" s="199">
        <v>0.3563618290258457</v>
      </c>
      <c r="O52" s="199">
        <v>0.38183461364663557</v>
      </c>
      <c r="P52" s="65">
        <v>0.36678284806911077</v>
      </c>
    </row>
    <row r="53" spans="1:16" s="29" customFormat="1" ht="12.75" customHeight="1">
      <c r="A53" s="70" t="s">
        <v>1</v>
      </c>
      <c r="B53" s="200">
        <v>183184.99999973387</v>
      </c>
      <c r="C53" s="200">
        <v>492666.00000160316</v>
      </c>
      <c r="D53" s="200">
        <v>180193.9999997367</v>
      </c>
      <c r="E53" s="200">
        <v>111197.99999991048</v>
      </c>
      <c r="F53" s="200">
        <v>228461.99999966583</v>
      </c>
      <c r="G53" s="200">
        <v>443091.99999935186</v>
      </c>
      <c r="H53" s="200">
        <v>1638797.0000000107</v>
      </c>
      <c r="I53" s="71"/>
      <c r="J53" s="201">
        <v>1</v>
      </c>
      <c r="K53" s="201">
        <v>1</v>
      </c>
      <c r="L53" s="201">
        <v>1</v>
      </c>
      <c r="M53" s="201">
        <v>1</v>
      </c>
      <c r="N53" s="201">
        <v>1</v>
      </c>
      <c r="O53" s="201">
        <v>1</v>
      </c>
      <c r="P53" s="201">
        <v>1</v>
      </c>
    </row>
    <row r="54" spans="1:16" s="20" customFormat="1" ht="11.25">
      <c r="A54" s="15" t="s">
        <v>101</v>
      </c>
      <c r="B54" s="31"/>
      <c r="C54" s="16"/>
      <c r="D54" s="16"/>
      <c r="E54" s="16"/>
      <c r="F54" s="16"/>
      <c r="G54" s="17"/>
      <c r="H54" s="144"/>
      <c r="I54" s="144"/>
      <c r="J54" s="16"/>
      <c r="K54" s="16"/>
      <c r="L54" s="16"/>
      <c r="M54" s="16"/>
      <c r="N54" s="16"/>
      <c r="O54" s="17"/>
      <c r="P54" s="144"/>
    </row>
    <row r="55" s="84" customFormat="1" ht="12.75">
      <c r="A55" s="15" t="s">
        <v>160</v>
      </c>
    </row>
    <row r="56" s="84" customFormat="1" ht="12.75">
      <c r="A56" s="15" t="s">
        <v>162</v>
      </c>
    </row>
    <row r="57" s="84" customFormat="1" ht="12.75">
      <c r="A57" s="15" t="s">
        <v>161</v>
      </c>
    </row>
    <row r="58" s="84" customFormat="1" ht="12.75">
      <c r="A58" s="15" t="s">
        <v>167</v>
      </c>
    </row>
    <row r="59" s="84" customFormat="1" ht="12.75">
      <c r="A59" s="15" t="s">
        <v>168</v>
      </c>
    </row>
    <row r="60" spans="5:11" s="2" customFormat="1" ht="12">
      <c r="E60" s="4"/>
      <c r="F60" s="4"/>
      <c r="G60" s="4"/>
      <c r="H60" s="136"/>
      <c r="I60" s="14"/>
      <c r="J60" s="8"/>
      <c r="K60" s="8"/>
    </row>
  </sheetData>
  <sheetProtection/>
  <mergeCells count="17">
    <mergeCell ref="B28:P28"/>
    <mergeCell ref="B38:P38"/>
    <mergeCell ref="B44:P44"/>
    <mergeCell ref="B49:P49"/>
    <mergeCell ref="C37:G37"/>
    <mergeCell ref="K37:O37"/>
    <mergeCell ref="C43:G43"/>
    <mergeCell ref="K43:O43"/>
    <mergeCell ref="C48:G48"/>
    <mergeCell ref="K48:O48"/>
    <mergeCell ref="C6:P6"/>
    <mergeCell ref="C27:G27"/>
    <mergeCell ref="C17:G17"/>
    <mergeCell ref="B7:H7"/>
    <mergeCell ref="J7:P7"/>
    <mergeCell ref="B8:P8"/>
    <mergeCell ref="B18:P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V37"/>
  <sheetViews>
    <sheetView zoomScalePageLayoutView="0" workbookViewId="0" topLeftCell="A3">
      <selection activeCell="F12" sqref="F12"/>
    </sheetView>
  </sheetViews>
  <sheetFormatPr defaultColWidth="9.421875" defaultRowHeight="12.75"/>
  <cols>
    <col min="1" max="1" width="10.57421875" style="1" customWidth="1"/>
    <col min="2" max="2" width="12.140625" style="219" bestFit="1" customWidth="1"/>
    <col min="3" max="3" width="11.57421875" style="219" bestFit="1" customWidth="1"/>
    <col min="4" max="4" width="13.57421875" style="219" customWidth="1"/>
    <col min="5" max="5" width="12.8515625" style="219" bestFit="1" customWidth="1"/>
    <col min="6" max="6" width="13.57421875" style="219" bestFit="1" customWidth="1"/>
    <col min="7" max="7" width="12.8515625" style="219" bestFit="1" customWidth="1"/>
    <col min="8" max="8" width="8.8515625" style="220" bestFit="1" customWidth="1"/>
    <col min="9" max="9" width="0.42578125" style="32" customWidth="1"/>
    <col min="10" max="10" width="12.57421875" style="218" bestFit="1" customWidth="1"/>
    <col min="11" max="11" width="11.57421875" style="219" bestFit="1" customWidth="1"/>
    <col min="12" max="12" width="13.57421875" style="219" customWidth="1"/>
    <col min="13" max="13" width="12.8515625" style="219" bestFit="1" customWidth="1"/>
    <col min="14" max="14" width="13.57421875" style="219" bestFit="1" customWidth="1"/>
    <col min="15" max="15" width="12.8515625" style="219" bestFit="1" customWidth="1"/>
    <col min="16" max="16" width="7.421875" style="220" bestFit="1" customWidth="1"/>
    <col min="17" max="16384" width="9.421875" style="1" customWidth="1"/>
  </cols>
  <sheetData>
    <row r="1" spans="1:18" s="2" customFormat="1" ht="13.5">
      <c r="A1" s="89" t="s">
        <v>153</v>
      </c>
      <c r="B1" s="221"/>
      <c r="C1" s="221"/>
      <c r="D1" s="221"/>
      <c r="E1" s="221"/>
      <c r="F1" s="3"/>
      <c r="G1" s="3"/>
      <c r="H1" s="145"/>
      <c r="I1" s="5"/>
      <c r="J1" s="145"/>
      <c r="K1" s="145"/>
      <c r="L1" s="145"/>
      <c r="M1" s="145"/>
      <c r="N1" s="145"/>
      <c r="O1" s="146"/>
      <c r="P1" s="147"/>
      <c r="Q1" s="8"/>
      <c r="R1" s="8"/>
    </row>
    <row r="2" spans="1:16" s="29" customFormat="1" ht="19.5" customHeight="1">
      <c r="A2" s="382" t="s">
        <v>119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16" s="29" customFormat="1" ht="6.75" customHeight="1">
      <c r="A3" s="60"/>
      <c r="B3" s="148"/>
      <c r="C3" s="148"/>
      <c r="D3" s="148"/>
      <c r="E3" s="148"/>
      <c r="F3" s="148"/>
      <c r="G3" s="148"/>
      <c r="H3" s="148"/>
      <c r="I3" s="61"/>
      <c r="J3" s="127"/>
      <c r="K3" s="148"/>
      <c r="L3" s="148"/>
      <c r="M3" s="148"/>
      <c r="N3" s="148"/>
      <c r="O3" s="148"/>
      <c r="P3" s="148"/>
    </row>
    <row r="4" spans="1:16" s="29" customFormat="1" ht="54.75">
      <c r="A4" s="62" t="s">
        <v>0</v>
      </c>
      <c r="B4" s="210" t="s">
        <v>166</v>
      </c>
      <c r="C4" s="210" t="s">
        <v>176</v>
      </c>
      <c r="D4" s="210" t="s">
        <v>171</v>
      </c>
      <c r="E4" s="210" t="s">
        <v>172</v>
      </c>
      <c r="F4" s="210" t="s">
        <v>173</v>
      </c>
      <c r="G4" s="210" t="s">
        <v>174</v>
      </c>
      <c r="H4" s="210" t="s">
        <v>1</v>
      </c>
      <c r="I4" s="210"/>
      <c r="J4" s="210" t="s">
        <v>115</v>
      </c>
      <c r="K4" s="210" t="s">
        <v>176</v>
      </c>
      <c r="L4" s="210" t="s">
        <v>171</v>
      </c>
      <c r="M4" s="210" t="s">
        <v>172</v>
      </c>
      <c r="N4" s="210" t="s">
        <v>173</v>
      </c>
      <c r="O4" s="210" t="s">
        <v>174</v>
      </c>
      <c r="P4" s="210" t="s">
        <v>1</v>
      </c>
    </row>
    <row r="5" spans="1:16" s="29" customFormat="1" ht="12.75">
      <c r="A5" s="130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</row>
    <row r="6" spans="1:16" s="28" customFormat="1" ht="15.75" customHeight="1">
      <c r="A6" s="49"/>
      <c r="B6" s="392" t="s">
        <v>42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s="28" customFormat="1" ht="12.75" customHeight="1">
      <c r="A7" s="49"/>
      <c r="B7" s="53"/>
      <c r="C7" s="150"/>
      <c r="D7" s="150"/>
      <c r="E7" s="150"/>
      <c r="F7" s="150"/>
      <c r="G7" s="150"/>
      <c r="H7" s="150"/>
      <c r="I7" s="111"/>
      <c r="J7" s="150"/>
      <c r="K7" s="150"/>
      <c r="L7" s="150"/>
      <c r="M7" s="150"/>
      <c r="N7" s="150"/>
      <c r="O7" s="150"/>
      <c r="P7" s="150"/>
    </row>
    <row r="8" spans="1:16" s="29" customFormat="1" ht="12.75" customHeight="1">
      <c r="A8" s="49"/>
      <c r="B8" s="391" t="s">
        <v>43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</row>
    <row r="9" spans="1:18" s="28" customFormat="1" ht="12.75" customHeight="1">
      <c r="A9" s="49"/>
      <c r="B9" s="385" t="s">
        <v>2</v>
      </c>
      <c r="C9" s="385"/>
      <c r="D9" s="385"/>
      <c r="E9" s="385"/>
      <c r="F9" s="385"/>
      <c r="G9" s="385"/>
      <c r="H9" s="385"/>
      <c r="I9" s="50"/>
      <c r="J9" s="385" t="s">
        <v>3</v>
      </c>
      <c r="K9" s="385"/>
      <c r="L9" s="385"/>
      <c r="M9" s="385"/>
      <c r="N9" s="385"/>
      <c r="O9" s="385"/>
      <c r="P9" s="385"/>
      <c r="R9" s="33"/>
    </row>
    <row r="10" spans="1:16" s="29" customFormat="1" ht="12.75" customHeight="1">
      <c r="A10" s="49" t="s">
        <v>39</v>
      </c>
      <c r="B10" s="158">
        <v>14609.067267662498</v>
      </c>
      <c r="C10" s="158">
        <v>39647.718684523636</v>
      </c>
      <c r="D10" s="158">
        <v>16161.467514100677</v>
      </c>
      <c r="E10" s="158">
        <v>7793.974317810732</v>
      </c>
      <c r="F10" s="158">
        <v>16578.256461208486</v>
      </c>
      <c r="G10" s="158">
        <v>30634.01536371488</v>
      </c>
      <c r="H10" s="213">
        <v>125424.49960902015</v>
      </c>
      <c r="I10" s="61"/>
      <c r="J10" s="211">
        <v>0.07975034674063977</v>
      </c>
      <c r="K10" s="211">
        <v>0.08047585724282702</v>
      </c>
      <c r="L10" s="211">
        <v>0.08968926553672595</v>
      </c>
      <c r="M10" s="211">
        <v>0.07009095773140599</v>
      </c>
      <c r="N10" s="211">
        <v>0.07256461232604251</v>
      </c>
      <c r="O10" s="211">
        <v>0.0691369182105717</v>
      </c>
      <c r="P10" s="257">
        <v>0.07653449427172579</v>
      </c>
    </row>
    <row r="11" spans="1:16" s="29" customFormat="1" ht="12.75" customHeight="1">
      <c r="A11" s="49" t="s">
        <v>40</v>
      </c>
      <c r="B11" s="158">
        <v>168575.9327320667</v>
      </c>
      <c r="C11" s="158">
        <v>453018.28131707956</v>
      </c>
      <c r="D11" s="158">
        <v>164032.53248563042</v>
      </c>
      <c r="E11" s="158">
        <v>103404.0256821015</v>
      </c>
      <c r="F11" s="158">
        <v>211883.743538463</v>
      </c>
      <c r="G11" s="158">
        <v>412457.98463565216</v>
      </c>
      <c r="H11" s="213">
        <v>1513372.5003909634</v>
      </c>
      <c r="I11" s="61"/>
      <c r="J11" s="211">
        <v>0.9202496532593603</v>
      </c>
      <c r="K11" s="211">
        <v>0.919524142757173</v>
      </c>
      <c r="L11" s="211">
        <v>0.910310734463274</v>
      </c>
      <c r="M11" s="211">
        <v>0.929909042268594</v>
      </c>
      <c r="N11" s="211">
        <v>0.9274353876739575</v>
      </c>
      <c r="O11" s="211">
        <v>0.9308630817894282</v>
      </c>
      <c r="P11" s="257">
        <v>0.9234655057282742</v>
      </c>
    </row>
    <row r="12" spans="1:16" s="29" customFormat="1" ht="12.75" customHeight="1">
      <c r="A12" s="57" t="s">
        <v>1</v>
      </c>
      <c r="B12" s="213">
        <v>183184.9999997292</v>
      </c>
      <c r="C12" s="213">
        <v>492666.0000016032</v>
      </c>
      <c r="D12" s="213">
        <v>180193.9999997311</v>
      </c>
      <c r="E12" s="213">
        <v>111197.99999991224</v>
      </c>
      <c r="F12" s="213">
        <v>228461.999999671</v>
      </c>
      <c r="G12" s="213">
        <v>443091.99999936705</v>
      </c>
      <c r="H12" s="213">
        <v>1638796.9999999835</v>
      </c>
      <c r="I12" s="61"/>
      <c r="J12" s="257">
        <v>1</v>
      </c>
      <c r="K12" s="257">
        <v>1</v>
      </c>
      <c r="L12" s="257">
        <v>1</v>
      </c>
      <c r="M12" s="257">
        <v>1</v>
      </c>
      <c r="N12" s="257">
        <v>1</v>
      </c>
      <c r="O12" s="257">
        <v>1</v>
      </c>
      <c r="P12" s="257">
        <v>1</v>
      </c>
    </row>
    <row r="13" spans="1:16" s="29" customFormat="1" ht="12.75" customHeight="1">
      <c r="A13" s="57"/>
      <c r="B13" s="134"/>
      <c r="C13" s="134"/>
      <c r="D13" s="134"/>
      <c r="E13" s="134"/>
      <c r="F13" s="158"/>
      <c r="G13" s="158"/>
      <c r="H13" s="213"/>
      <c r="I13" s="61"/>
      <c r="J13" s="127"/>
      <c r="K13" s="158"/>
      <c r="L13" s="158"/>
      <c r="M13" s="158"/>
      <c r="N13" s="158"/>
      <c r="O13" s="158"/>
      <c r="P13" s="213"/>
    </row>
    <row r="14" spans="1:16" s="29" customFormat="1" ht="12.75" customHeight="1">
      <c r="A14" s="49"/>
      <c r="B14" s="391" t="s">
        <v>48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</row>
    <row r="15" spans="1:16" s="29" customFormat="1" ht="12.75" customHeight="1">
      <c r="A15" s="49"/>
      <c r="B15" s="385" t="s">
        <v>2</v>
      </c>
      <c r="C15" s="385"/>
      <c r="D15" s="385"/>
      <c r="E15" s="385"/>
      <c r="F15" s="385"/>
      <c r="G15" s="385"/>
      <c r="H15" s="385"/>
      <c r="I15" s="50"/>
      <c r="J15" s="385" t="s">
        <v>3</v>
      </c>
      <c r="K15" s="385"/>
      <c r="L15" s="385"/>
      <c r="M15" s="385"/>
      <c r="N15" s="385"/>
      <c r="O15" s="385"/>
      <c r="P15" s="385"/>
    </row>
    <row r="16" spans="1:16" s="29" customFormat="1" ht="12.75" customHeight="1">
      <c r="A16" s="49" t="s">
        <v>39</v>
      </c>
      <c r="B16" s="158">
        <v>7749.157420238362</v>
      </c>
      <c r="C16" s="158">
        <v>27925.784464751407</v>
      </c>
      <c r="D16" s="158">
        <v>11707.51977399419</v>
      </c>
      <c r="E16" s="158">
        <v>4759.678972708833</v>
      </c>
      <c r="F16" s="158">
        <v>10219.473161018925</v>
      </c>
      <c r="G16" s="158">
        <v>21423.78852233654</v>
      </c>
      <c r="H16" s="213">
        <v>83785.40231504818</v>
      </c>
      <c r="I16" s="61"/>
      <c r="J16" s="211">
        <v>0.042302357836339385</v>
      </c>
      <c r="K16" s="211">
        <v>0.056682995101469416</v>
      </c>
      <c r="L16" s="211">
        <v>0.06497175141243147</v>
      </c>
      <c r="M16" s="211">
        <v>0.042803638309255376</v>
      </c>
      <c r="N16" s="211">
        <v>0.04473161033797135</v>
      </c>
      <c r="O16" s="211">
        <v>0.04835065521915792</v>
      </c>
      <c r="P16" s="257">
        <v>0.0511261628591267</v>
      </c>
    </row>
    <row r="17" spans="1:16" s="29" customFormat="1" ht="12.75" customHeight="1">
      <c r="A17" s="49" t="s">
        <v>40</v>
      </c>
      <c r="B17" s="158">
        <v>175435.84257949053</v>
      </c>
      <c r="C17" s="158">
        <v>464740.2155368518</v>
      </c>
      <c r="D17" s="158">
        <v>168486.48022573665</v>
      </c>
      <c r="E17" s="158">
        <v>106438.32102720364</v>
      </c>
      <c r="F17" s="158">
        <v>218242.52683865276</v>
      </c>
      <c r="G17" s="158">
        <v>421668.211477031</v>
      </c>
      <c r="H17" s="213">
        <v>1555011.59768495</v>
      </c>
      <c r="I17" s="61"/>
      <c r="J17" s="211">
        <v>0.9576976421636606</v>
      </c>
      <c r="K17" s="211">
        <v>0.9433170048985305</v>
      </c>
      <c r="L17" s="211">
        <v>0.9350282485875685</v>
      </c>
      <c r="M17" s="211">
        <v>0.9571963616907446</v>
      </c>
      <c r="N17" s="211">
        <v>0.9552683896620286</v>
      </c>
      <c r="O17" s="211">
        <v>0.9516493447808422</v>
      </c>
      <c r="P17" s="257">
        <v>0.9488738371408733</v>
      </c>
    </row>
    <row r="18" spans="1:16" s="29" customFormat="1" ht="12.75" customHeight="1">
      <c r="A18" s="57" t="s">
        <v>1</v>
      </c>
      <c r="B18" s="213">
        <v>183184.9999997289</v>
      </c>
      <c r="C18" s="213">
        <v>492666.0000016032</v>
      </c>
      <c r="D18" s="213">
        <v>180193.99999973085</v>
      </c>
      <c r="E18" s="213">
        <v>111197.99999991247</v>
      </c>
      <c r="F18" s="213">
        <v>228461.99999967168</v>
      </c>
      <c r="G18" s="213">
        <v>443091.9999993675</v>
      </c>
      <c r="H18" s="213">
        <v>1638796.9999999984</v>
      </c>
      <c r="I18" s="61"/>
      <c r="J18" s="257">
        <v>1</v>
      </c>
      <c r="K18" s="257">
        <v>1</v>
      </c>
      <c r="L18" s="257">
        <v>1</v>
      </c>
      <c r="M18" s="257">
        <v>1</v>
      </c>
      <c r="N18" s="257">
        <v>1</v>
      </c>
      <c r="O18" s="164">
        <v>1</v>
      </c>
      <c r="P18" s="257">
        <v>1</v>
      </c>
    </row>
    <row r="19" spans="1:16" s="29" customFormat="1" ht="12.75" customHeight="1">
      <c r="A19" s="49"/>
      <c r="B19" s="53"/>
      <c r="C19" s="53"/>
      <c r="D19" s="53"/>
      <c r="E19" s="53"/>
      <c r="F19" s="388"/>
      <c r="G19" s="388"/>
      <c r="H19" s="155"/>
      <c r="I19" s="61"/>
      <c r="J19" s="127"/>
      <c r="K19" s="127"/>
      <c r="L19" s="127"/>
      <c r="M19" s="127"/>
      <c r="N19" s="127"/>
      <c r="O19" s="214"/>
      <c r="P19" s="157"/>
    </row>
    <row r="20" spans="1:16" s="29" customFormat="1" ht="12.75" customHeight="1">
      <c r="A20" s="49"/>
      <c r="B20" s="391" t="s">
        <v>50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</row>
    <row r="21" spans="1:16" s="28" customFormat="1" ht="12.75" customHeight="1">
      <c r="A21" s="49"/>
      <c r="B21" s="385" t="s">
        <v>2</v>
      </c>
      <c r="C21" s="385"/>
      <c r="D21" s="385"/>
      <c r="E21" s="385"/>
      <c r="F21" s="385"/>
      <c r="G21" s="385"/>
      <c r="H21" s="385"/>
      <c r="I21" s="50"/>
      <c r="J21" s="385" t="s">
        <v>3</v>
      </c>
      <c r="K21" s="385"/>
      <c r="L21" s="385"/>
      <c r="M21" s="385"/>
      <c r="N21" s="385"/>
      <c r="O21" s="385"/>
      <c r="P21" s="385"/>
    </row>
    <row r="22" spans="1:16" s="29" customFormat="1" ht="12.75" customHeight="1">
      <c r="A22" s="49" t="s">
        <v>39</v>
      </c>
      <c r="B22" s="158">
        <v>7368.0513176036875</v>
      </c>
      <c r="C22" s="158">
        <v>29649.598320600264</v>
      </c>
      <c r="D22" s="158">
        <v>10434.963276820909</v>
      </c>
      <c r="E22" s="158">
        <v>5295.1428571385795</v>
      </c>
      <c r="F22" s="158">
        <v>9538.174950284329</v>
      </c>
      <c r="G22" s="158">
        <v>21423.78852233654</v>
      </c>
      <c r="H22" s="213">
        <v>83709.71924478421</v>
      </c>
      <c r="I22" s="61"/>
      <c r="J22" s="211">
        <v>0.040221914008322694</v>
      </c>
      <c r="K22" s="211">
        <v>0.06018194541637495</v>
      </c>
      <c r="L22" s="211">
        <v>0.057909604519775906</v>
      </c>
      <c r="M22" s="211">
        <v>0.04761904761904665</v>
      </c>
      <c r="N22" s="211">
        <v>0.041749502982106584</v>
      </c>
      <c r="O22" s="211">
        <v>0.04835065521915792</v>
      </c>
      <c r="P22" s="257">
        <v>0.051079980769298663</v>
      </c>
    </row>
    <row r="23" spans="1:16" s="29" customFormat="1" ht="12.75" customHeight="1">
      <c r="A23" s="49" t="s">
        <v>40</v>
      </c>
      <c r="B23" s="158">
        <v>175816.9486821252</v>
      </c>
      <c r="C23" s="158">
        <v>463016.4016810029</v>
      </c>
      <c r="D23" s="158">
        <v>169759.03672290986</v>
      </c>
      <c r="E23" s="158">
        <v>105902.85714277385</v>
      </c>
      <c r="F23" s="158">
        <v>218923.82504938738</v>
      </c>
      <c r="G23" s="158">
        <v>421668.211477031</v>
      </c>
      <c r="H23" s="213">
        <v>1555087.2807552132</v>
      </c>
      <c r="I23" s="61"/>
      <c r="J23" s="211">
        <v>0.9597780859916774</v>
      </c>
      <c r="K23" s="211">
        <v>0.939818054583625</v>
      </c>
      <c r="L23" s="211">
        <v>0.9420903954802241</v>
      </c>
      <c r="M23" s="211">
        <v>0.9523809523809533</v>
      </c>
      <c r="N23" s="211">
        <v>0.9582504970178934</v>
      </c>
      <c r="O23" s="211">
        <v>0.9516493447808422</v>
      </c>
      <c r="P23" s="257">
        <v>0.9489200192307014</v>
      </c>
    </row>
    <row r="24" spans="1:16" s="29" customFormat="1" ht="12.75" customHeight="1">
      <c r="A24" s="57" t="s">
        <v>1</v>
      </c>
      <c r="B24" s="213">
        <v>183184.99999972887</v>
      </c>
      <c r="C24" s="213">
        <v>492666.0000016032</v>
      </c>
      <c r="D24" s="213">
        <v>180193.99999973076</v>
      </c>
      <c r="E24" s="213">
        <v>111197.99999991243</v>
      </c>
      <c r="F24" s="213">
        <v>228461.9999996717</v>
      </c>
      <c r="G24" s="213">
        <v>443091.9999993675</v>
      </c>
      <c r="H24" s="213">
        <v>1638796.9999999974</v>
      </c>
      <c r="I24" s="61"/>
      <c r="J24" s="257">
        <v>1</v>
      </c>
      <c r="K24" s="257">
        <v>1</v>
      </c>
      <c r="L24" s="257">
        <v>1</v>
      </c>
      <c r="M24" s="257">
        <v>1</v>
      </c>
      <c r="N24" s="257">
        <v>1</v>
      </c>
      <c r="O24" s="257">
        <v>1</v>
      </c>
      <c r="P24" s="257">
        <v>1</v>
      </c>
    </row>
    <row r="25" spans="1:16" s="29" customFormat="1" ht="12.75" customHeight="1">
      <c r="A25" s="57"/>
      <c r="B25" s="134"/>
      <c r="C25" s="134"/>
      <c r="D25" s="134"/>
      <c r="E25" s="134"/>
      <c r="F25" s="215"/>
      <c r="G25" s="215"/>
      <c r="H25" s="163"/>
      <c r="I25" s="61"/>
      <c r="J25" s="127"/>
      <c r="K25" s="215"/>
      <c r="L25" s="215"/>
      <c r="M25" s="215"/>
      <c r="N25" s="215"/>
      <c r="O25" s="215"/>
      <c r="P25" s="163"/>
    </row>
    <row r="26" spans="1:16" s="29" customFormat="1" ht="12.75" customHeight="1">
      <c r="A26" s="49"/>
      <c r="B26" s="391" t="s">
        <v>52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</row>
    <row r="27" spans="1:16" s="29" customFormat="1" ht="12.75" customHeight="1">
      <c r="A27" s="49"/>
      <c r="B27" s="385" t="s">
        <v>2</v>
      </c>
      <c r="C27" s="385"/>
      <c r="D27" s="385"/>
      <c r="E27" s="385"/>
      <c r="F27" s="385"/>
      <c r="G27" s="385"/>
      <c r="H27" s="385"/>
      <c r="I27" s="50"/>
      <c r="J27" s="385" t="s">
        <v>3</v>
      </c>
      <c r="K27" s="385"/>
      <c r="L27" s="385"/>
      <c r="M27" s="385"/>
      <c r="N27" s="385"/>
      <c r="O27" s="385"/>
      <c r="P27" s="385"/>
    </row>
    <row r="28" spans="1:16" s="29" customFormat="1" ht="12.75" customHeight="1">
      <c r="A28" s="49" t="s">
        <v>39</v>
      </c>
      <c r="B28" s="158">
        <v>23247.472260715014</v>
      </c>
      <c r="C28" s="158">
        <v>63091.58712406809</v>
      </c>
      <c r="D28" s="158">
        <v>29014.288135550825</v>
      </c>
      <c r="E28" s="158">
        <v>14576.516853920763</v>
      </c>
      <c r="F28" s="158">
        <v>34519.10934388613</v>
      </c>
      <c r="G28" s="158">
        <v>61067.808404790616</v>
      </c>
      <c r="H28" s="213">
        <v>225516.78212293054</v>
      </c>
      <c r="I28" s="61"/>
      <c r="J28" s="211">
        <v>0.1269070735090174</v>
      </c>
      <c r="K28" s="211">
        <v>0.12806158152554223</v>
      </c>
      <c r="L28" s="211">
        <v>0.16101694915254672</v>
      </c>
      <c r="M28" s="211">
        <v>0.13108614232209526</v>
      </c>
      <c r="N28" s="211">
        <v>0.15109343936381484</v>
      </c>
      <c r="O28" s="211">
        <v>0.13782196113872097</v>
      </c>
      <c r="P28" s="257">
        <v>0.1376111758338196</v>
      </c>
    </row>
    <row r="29" spans="1:16" s="29" customFormat="1" ht="12.75" customHeight="1">
      <c r="A29" s="49" t="s">
        <v>40</v>
      </c>
      <c r="B29" s="158">
        <v>159937.52773901445</v>
      </c>
      <c r="C29" s="158">
        <v>429574.4128775351</v>
      </c>
      <c r="D29" s="158">
        <v>151179.711864181</v>
      </c>
      <c r="E29" s="158">
        <v>96621.48314599086</v>
      </c>
      <c r="F29" s="158">
        <v>193942.89065578472</v>
      </c>
      <c r="G29" s="158">
        <v>382024.19159457425</v>
      </c>
      <c r="H29" s="213">
        <v>1413280.2178770294</v>
      </c>
      <c r="I29" s="61"/>
      <c r="J29" s="211">
        <v>0.8730929264909827</v>
      </c>
      <c r="K29" s="211">
        <v>0.8719384184744577</v>
      </c>
      <c r="L29" s="211">
        <v>0.8389830508474533</v>
      </c>
      <c r="M29" s="211">
        <v>0.8689138576779047</v>
      </c>
      <c r="N29" s="211">
        <v>0.8489065606361852</v>
      </c>
      <c r="O29" s="211">
        <v>0.8621780388612791</v>
      </c>
      <c r="P29" s="257">
        <v>0.8623888241661805</v>
      </c>
    </row>
    <row r="30" spans="1:16" s="29" customFormat="1" ht="12.75" customHeight="1">
      <c r="A30" s="96" t="s">
        <v>1</v>
      </c>
      <c r="B30" s="153">
        <v>183184.99999972945</v>
      </c>
      <c r="C30" s="153">
        <v>492666.0000016032</v>
      </c>
      <c r="D30" s="153">
        <v>180193.99999973184</v>
      </c>
      <c r="E30" s="153">
        <v>111197.99999991163</v>
      </c>
      <c r="F30" s="153">
        <v>228461.99999967084</v>
      </c>
      <c r="G30" s="153">
        <v>443091.99999936484</v>
      </c>
      <c r="H30" s="153">
        <v>1638796.99999996</v>
      </c>
      <c r="I30" s="91"/>
      <c r="J30" s="212">
        <v>1</v>
      </c>
      <c r="K30" s="212">
        <v>1</v>
      </c>
      <c r="L30" s="212">
        <v>1</v>
      </c>
      <c r="M30" s="212">
        <v>1</v>
      </c>
      <c r="N30" s="212">
        <v>1</v>
      </c>
      <c r="O30" s="212">
        <v>1</v>
      </c>
      <c r="P30" s="212">
        <v>1</v>
      </c>
    </row>
    <row r="31" spans="1:22" s="20" customFormat="1" ht="11.25">
      <c r="A31" s="15" t="s">
        <v>101</v>
      </c>
      <c r="B31" s="222"/>
      <c r="C31" s="222"/>
      <c r="D31" s="222"/>
      <c r="E31" s="222"/>
      <c r="F31" s="165"/>
      <c r="G31" s="165"/>
      <c r="H31" s="165"/>
      <c r="I31" s="16"/>
      <c r="J31" s="165"/>
      <c r="K31" s="166"/>
      <c r="L31" s="166"/>
      <c r="M31" s="166"/>
      <c r="N31" s="166"/>
      <c r="O31" s="43"/>
      <c r="P31" s="43"/>
      <c r="Q31" s="16"/>
      <c r="R31" s="16"/>
      <c r="S31" s="16"/>
      <c r="T31" s="16"/>
      <c r="U31" s="18"/>
      <c r="V31" s="43"/>
    </row>
    <row r="32" spans="1:16" s="84" customFormat="1" ht="12.75">
      <c r="A32" s="15" t="s">
        <v>160</v>
      </c>
      <c r="B32" s="216"/>
      <c r="C32" s="216"/>
      <c r="D32" s="216"/>
      <c r="E32" s="216"/>
      <c r="F32" s="216"/>
      <c r="G32" s="216"/>
      <c r="H32" s="216"/>
      <c r="J32" s="216"/>
      <c r="K32" s="216"/>
      <c r="L32" s="216"/>
      <c r="M32" s="216"/>
      <c r="N32" s="216"/>
      <c r="O32" s="216"/>
      <c r="P32" s="216"/>
    </row>
    <row r="33" spans="1:16" s="84" customFormat="1" ht="12.75">
      <c r="A33" s="15" t="s">
        <v>162</v>
      </c>
      <c r="B33" s="216"/>
      <c r="C33" s="216"/>
      <c r="D33" s="216"/>
      <c r="E33" s="216"/>
      <c r="F33" s="216"/>
      <c r="G33" s="216"/>
      <c r="H33" s="216"/>
      <c r="J33" s="216"/>
      <c r="K33" s="216"/>
      <c r="L33" s="216"/>
      <c r="M33" s="216"/>
      <c r="N33" s="216"/>
      <c r="O33" s="216"/>
      <c r="P33" s="216"/>
    </row>
    <row r="34" spans="1:16" s="84" customFormat="1" ht="12.75">
      <c r="A34" s="15" t="s">
        <v>161</v>
      </c>
      <c r="B34" s="216"/>
      <c r="C34" s="216"/>
      <c r="D34" s="216"/>
      <c r="E34" s="216"/>
      <c r="F34" s="216"/>
      <c r="G34" s="216"/>
      <c r="H34" s="216"/>
      <c r="J34" s="216"/>
      <c r="K34" s="216"/>
      <c r="L34" s="216"/>
      <c r="M34" s="216"/>
      <c r="N34" s="216"/>
      <c r="O34" s="216"/>
      <c r="P34" s="216"/>
    </row>
    <row r="35" spans="1:16" s="84" customFormat="1" ht="12.75">
      <c r="A35" s="15" t="s">
        <v>167</v>
      </c>
      <c r="B35" s="216"/>
      <c r="C35" s="216"/>
      <c r="D35" s="216"/>
      <c r="E35" s="216"/>
      <c r="F35" s="216"/>
      <c r="G35" s="216"/>
      <c r="H35" s="216"/>
      <c r="J35" s="216"/>
      <c r="K35" s="216"/>
      <c r="L35" s="216"/>
      <c r="M35" s="216"/>
      <c r="N35" s="216"/>
      <c r="O35" s="216"/>
      <c r="P35" s="216"/>
    </row>
    <row r="36" spans="1:16" s="84" customFormat="1" ht="12.75">
      <c r="A36" s="15" t="s">
        <v>168</v>
      </c>
      <c r="B36" s="216"/>
      <c r="C36" s="216"/>
      <c r="D36" s="216"/>
      <c r="E36" s="216"/>
      <c r="F36" s="216"/>
      <c r="G36" s="216"/>
      <c r="H36" s="216"/>
      <c r="J36" s="216"/>
      <c r="K36" s="216"/>
      <c r="L36" s="216"/>
      <c r="M36" s="216"/>
      <c r="N36" s="216"/>
      <c r="O36" s="216"/>
      <c r="P36" s="216"/>
    </row>
    <row r="37" spans="2:16" s="2" customFormat="1" ht="12">
      <c r="B37" s="3"/>
      <c r="C37" s="3"/>
      <c r="D37" s="3"/>
      <c r="E37" s="145"/>
      <c r="F37" s="145"/>
      <c r="G37" s="145"/>
      <c r="H37" s="146"/>
      <c r="I37" s="7"/>
      <c r="J37" s="217"/>
      <c r="K37" s="217"/>
      <c r="L37" s="3"/>
      <c r="M37" s="3"/>
      <c r="N37" s="3"/>
      <c r="O37" s="3"/>
      <c r="P37" s="3"/>
    </row>
  </sheetData>
  <sheetProtection/>
  <mergeCells count="15">
    <mergeCell ref="A2:P2"/>
    <mergeCell ref="B8:P8"/>
    <mergeCell ref="B14:P14"/>
    <mergeCell ref="B20:P20"/>
    <mergeCell ref="B9:H9"/>
    <mergeCell ref="J9:P9"/>
    <mergeCell ref="B26:P26"/>
    <mergeCell ref="B6:P6"/>
    <mergeCell ref="F19:G19"/>
    <mergeCell ref="J27:P27"/>
    <mergeCell ref="J21:P21"/>
    <mergeCell ref="J15:P15"/>
    <mergeCell ref="B15:H15"/>
    <mergeCell ref="B21:H21"/>
    <mergeCell ref="B27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X26"/>
  <sheetViews>
    <sheetView zoomScalePageLayoutView="0" workbookViewId="0" topLeftCell="A1">
      <selection activeCell="N9" sqref="N9"/>
    </sheetView>
  </sheetViews>
  <sheetFormatPr defaultColWidth="9.421875" defaultRowHeight="12.75"/>
  <cols>
    <col min="1" max="1" width="35.57421875" style="1" customWidth="1"/>
    <col min="2" max="2" width="12.421875" style="219" bestFit="1" customWidth="1"/>
    <col min="3" max="4" width="14.57421875" style="219" customWidth="1"/>
    <col min="5" max="5" width="13.00390625" style="219" bestFit="1" customWidth="1"/>
    <col min="6" max="16384" width="9.421875" style="1" customWidth="1"/>
  </cols>
  <sheetData>
    <row r="1" spans="1:5" s="13" customFormat="1" ht="13.5">
      <c r="A1" s="135" t="s">
        <v>153</v>
      </c>
      <c r="B1" s="335"/>
      <c r="C1" s="335"/>
      <c r="D1" s="335"/>
      <c r="E1" s="335"/>
    </row>
    <row r="2" spans="1:5" s="29" customFormat="1" ht="30" customHeight="1">
      <c r="A2" s="382" t="s">
        <v>236</v>
      </c>
      <c r="B2" s="382"/>
      <c r="C2" s="382"/>
      <c r="D2" s="382"/>
      <c r="E2" s="382"/>
    </row>
    <row r="3" spans="1:5" s="29" customFormat="1" ht="15" customHeight="1">
      <c r="A3" s="60"/>
      <c r="B3" s="148"/>
      <c r="C3" s="148"/>
      <c r="D3" s="148"/>
      <c r="E3" s="148"/>
    </row>
    <row r="4" spans="1:5" s="29" customFormat="1" ht="69.75" customHeight="1">
      <c r="A4" s="72" t="s">
        <v>0</v>
      </c>
      <c r="B4" s="336" t="s">
        <v>43</v>
      </c>
      <c r="C4" s="336" t="s">
        <v>48</v>
      </c>
      <c r="D4" s="336" t="s">
        <v>50</v>
      </c>
      <c r="E4" s="336" t="s">
        <v>52</v>
      </c>
    </row>
    <row r="5" spans="1:5" s="29" customFormat="1" ht="4.5" customHeight="1">
      <c r="A5" s="49"/>
      <c r="B5" s="53"/>
      <c r="C5" s="327"/>
      <c r="D5" s="327"/>
      <c r="E5" s="327"/>
    </row>
    <row r="6" spans="1:5" s="28" customFormat="1" ht="12.75" customHeight="1">
      <c r="A6" s="49"/>
      <c r="B6" s="385" t="s">
        <v>116</v>
      </c>
      <c r="C6" s="385"/>
      <c r="D6" s="385"/>
      <c r="E6" s="385"/>
    </row>
    <row r="7" spans="1:10" ht="12.75">
      <c r="A7" s="1" t="s">
        <v>115</v>
      </c>
      <c r="B7" s="332">
        <v>0.07975034674063977</v>
      </c>
      <c r="C7" s="332">
        <v>0.042302357836339385</v>
      </c>
      <c r="D7" s="332">
        <v>0.040221914008322694</v>
      </c>
      <c r="E7" s="332">
        <v>0.1269070735090174</v>
      </c>
      <c r="G7" s="337"/>
      <c r="H7" s="337"/>
      <c r="I7" s="337"/>
      <c r="J7" s="337"/>
    </row>
    <row r="8" spans="1:10" ht="15">
      <c r="A8" s="338" t="s">
        <v>177</v>
      </c>
      <c r="B8" s="332">
        <v>0.08047585724282702</v>
      </c>
      <c r="C8" s="332">
        <v>0.056682995101469416</v>
      </c>
      <c r="D8" s="332">
        <v>0.06018194541637495</v>
      </c>
      <c r="E8" s="332">
        <v>0.12806158152554223</v>
      </c>
      <c r="G8" s="337"/>
      <c r="H8" s="337"/>
      <c r="I8" s="337"/>
      <c r="J8" s="337"/>
    </row>
    <row r="9" spans="1:10" ht="15">
      <c r="A9" s="338" t="s">
        <v>163</v>
      </c>
      <c r="B9" s="337">
        <v>0.08968926553672595</v>
      </c>
      <c r="C9" s="332">
        <v>0.06497175141243147</v>
      </c>
      <c r="D9" s="332">
        <v>0.057909604519775906</v>
      </c>
      <c r="E9" s="332">
        <v>0.16101694915254672</v>
      </c>
      <c r="G9" s="337"/>
      <c r="H9" s="337"/>
      <c r="I9" s="337"/>
      <c r="J9" s="337"/>
    </row>
    <row r="10" spans="1:10" ht="15">
      <c r="A10" s="338" t="s">
        <v>164</v>
      </c>
      <c r="B10" s="332">
        <v>0.07009095773140599</v>
      </c>
      <c r="C10" s="332">
        <v>0.042803638309255376</v>
      </c>
      <c r="D10" s="332">
        <v>0.04761904761904665</v>
      </c>
      <c r="E10" s="332">
        <v>0.13108614232209526</v>
      </c>
      <c r="G10" s="337"/>
      <c r="H10" s="337"/>
      <c r="I10" s="337"/>
      <c r="J10" s="337"/>
    </row>
    <row r="11" spans="1:10" ht="15">
      <c r="A11" s="338" t="s">
        <v>178</v>
      </c>
      <c r="B11" s="332">
        <v>0.07256461232604251</v>
      </c>
      <c r="C11" s="332">
        <v>0.04473161033797135</v>
      </c>
      <c r="D11" s="332">
        <v>0.041749502982106584</v>
      </c>
      <c r="E11" s="332">
        <v>0.15109343936381484</v>
      </c>
      <c r="G11" s="337"/>
      <c r="H11" s="337"/>
      <c r="I11" s="337"/>
      <c r="J11" s="337"/>
    </row>
    <row r="12" spans="1:12" ht="15">
      <c r="A12" s="338" t="s">
        <v>179</v>
      </c>
      <c r="B12" s="332">
        <v>0.0691369182105717</v>
      </c>
      <c r="C12" s="332">
        <v>0.04835065521915792</v>
      </c>
      <c r="D12" s="332">
        <v>0.04835065521915792</v>
      </c>
      <c r="E12" s="332">
        <v>0.13782196113872097</v>
      </c>
      <c r="G12" s="337"/>
      <c r="H12" s="378"/>
      <c r="I12" s="69"/>
      <c r="J12" s="69"/>
      <c r="K12" s="69"/>
      <c r="L12" s="69"/>
    </row>
    <row r="13" spans="1:12" ht="12.75">
      <c r="A13" s="44" t="s">
        <v>1</v>
      </c>
      <c r="B13" s="334">
        <v>0.07653449427172579</v>
      </c>
      <c r="C13" s="334">
        <v>0.0511261628591267</v>
      </c>
      <c r="D13" s="334">
        <v>0.051079980769298663</v>
      </c>
      <c r="E13" s="334">
        <v>0.1376111758338196</v>
      </c>
      <c r="G13" s="337"/>
      <c r="H13" s="32"/>
      <c r="I13" s="332"/>
      <c r="J13" s="332"/>
      <c r="K13" s="332"/>
      <c r="L13" s="332"/>
    </row>
    <row r="14" spans="8:12" ht="12.75">
      <c r="H14" s="32"/>
      <c r="I14" s="332"/>
      <c r="J14" s="332"/>
      <c r="K14" s="332"/>
      <c r="L14" s="332"/>
    </row>
    <row r="15" spans="1:12" ht="12.75">
      <c r="A15" s="1" t="s">
        <v>157</v>
      </c>
      <c r="B15" s="332">
        <v>0.12149726171529174</v>
      </c>
      <c r="C15" s="332">
        <v>0.08158901595712788</v>
      </c>
      <c r="D15" s="332">
        <v>0.08270447582553885</v>
      </c>
      <c r="E15" s="332">
        <v>0.2046440148620693</v>
      </c>
      <c r="H15" s="379"/>
      <c r="I15" s="334"/>
      <c r="J15" s="334"/>
      <c r="K15" s="334"/>
      <c r="L15" s="334"/>
    </row>
    <row r="16" spans="1:24" ht="12.75">
      <c r="A16" s="32" t="s">
        <v>158</v>
      </c>
      <c r="B16" s="332">
        <v>0.06690295335209787</v>
      </c>
      <c r="C16" s="332">
        <v>0.04460067003864428</v>
      </c>
      <c r="D16" s="332">
        <v>0.044305650906728396</v>
      </c>
      <c r="E16" s="332">
        <v>0.12325197223564803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12.75">
      <c r="A17" s="339" t="s">
        <v>1</v>
      </c>
      <c r="B17" s="333">
        <v>0.07653449427172579</v>
      </c>
      <c r="C17" s="333">
        <v>0.0511261628591267</v>
      </c>
      <c r="D17" s="333">
        <v>0.051079980769298663</v>
      </c>
      <c r="E17" s="333">
        <v>0.1376111758338196</v>
      </c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</row>
    <row r="18" spans="1:24" ht="12.75" customHeight="1">
      <c r="A18" s="15" t="s">
        <v>101</v>
      </c>
      <c r="J18" s="49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77" customFormat="1" ht="12.75">
      <c r="A19" s="15" t="s">
        <v>160</v>
      </c>
      <c r="B19" s="78"/>
      <c r="C19" s="78"/>
      <c r="D19" s="78"/>
      <c r="E19" s="78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s="77" customFormat="1" ht="12.75">
      <c r="A20" s="15" t="s">
        <v>162</v>
      </c>
      <c r="B20" s="78"/>
      <c r="C20" s="78"/>
      <c r="D20" s="78"/>
      <c r="E20" s="7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s="77" customFormat="1" ht="12.75">
      <c r="A21" s="15" t="s">
        <v>161</v>
      </c>
      <c r="B21" s="78"/>
      <c r="C21" s="78"/>
      <c r="D21" s="78"/>
      <c r="E21" s="78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s="77" customFormat="1" ht="12.75">
      <c r="A22" s="15" t="s">
        <v>167</v>
      </c>
      <c r="B22" s="78"/>
      <c r="C22" s="78"/>
      <c r="D22" s="78"/>
      <c r="E22" s="78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77" customFormat="1" ht="12.75">
      <c r="A23" s="15" t="s">
        <v>168</v>
      </c>
      <c r="B23" s="78"/>
      <c r="C23" s="78"/>
      <c r="D23" s="78"/>
      <c r="E23" s="78"/>
      <c r="J23" s="124"/>
      <c r="K23" s="124"/>
      <c r="L23" s="124"/>
      <c r="M23" s="124"/>
      <c r="N23" s="124"/>
      <c r="O23" s="124"/>
      <c r="P23" s="124"/>
      <c r="Q23" s="61"/>
      <c r="R23" s="61"/>
      <c r="S23" s="61"/>
      <c r="T23" s="61"/>
      <c r="U23" s="61"/>
      <c r="V23" s="61"/>
      <c r="W23" s="61"/>
      <c r="X23" s="61"/>
    </row>
    <row r="24" spans="10:24" ht="12.75"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0:24" ht="12.75">
      <c r="J25" s="32"/>
      <c r="K25" s="341"/>
      <c r="L25" s="341"/>
      <c r="M25" s="341"/>
      <c r="N25" s="341"/>
      <c r="O25" s="341"/>
      <c r="P25" s="341"/>
      <c r="Q25" s="32"/>
      <c r="R25" s="32"/>
      <c r="S25" s="32"/>
      <c r="T25" s="32"/>
      <c r="U25" s="32"/>
      <c r="V25" s="32"/>
      <c r="W25" s="32"/>
      <c r="X25" s="32"/>
    </row>
    <row r="26" spans="10:24" ht="12.75"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</sheetData>
  <sheetProtection/>
  <mergeCells count="2">
    <mergeCell ref="A2:E2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N62"/>
  <sheetViews>
    <sheetView zoomScalePageLayoutView="0" workbookViewId="0" topLeftCell="A1">
      <selection activeCell="J20" sqref="J20"/>
    </sheetView>
  </sheetViews>
  <sheetFormatPr defaultColWidth="9.421875" defaultRowHeight="12.75"/>
  <cols>
    <col min="1" max="1" width="15.57421875" style="1" customWidth="1"/>
    <col min="2" max="3" width="11.7109375" style="1" customWidth="1"/>
    <col min="4" max="4" width="11.7109375" style="44" customWidth="1"/>
    <col min="5" max="5" width="0.5625" style="32" customWidth="1"/>
    <col min="6" max="7" width="11.7109375" style="1" customWidth="1"/>
    <col min="8" max="8" width="11.7109375" style="44" customWidth="1"/>
    <col min="9" max="16384" width="9.421875" style="1" customWidth="1"/>
  </cols>
  <sheetData>
    <row r="1" spans="1:10" s="2" customFormat="1" ht="13.5">
      <c r="A1" s="89" t="s">
        <v>153</v>
      </c>
      <c r="B1" s="3"/>
      <c r="D1" s="4"/>
      <c r="E1" s="5"/>
      <c r="F1" s="5"/>
      <c r="G1" s="6"/>
      <c r="H1" s="7"/>
      <c r="I1" s="8"/>
      <c r="J1" s="8"/>
    </row>
    <row r="2" spans="1:8" s="29" customFormat="1" ht="30" customHeight="1">
      <c r="A2" s="382" t="s">
        <v>159</v>
      </c>
      <c r="B2" s="382"/>
      <c r="C2" s="382"/>
      <c r="D2" s="382"/>
      <c r="E2" s="382"/>
      <c r="F2" s="382"/>
      <c r="G2" s="382"/>
      <c r="H2" s="382"/>
    </row>
    <row r="3" spans="1:8" s="29" customFormat="1" ht="15" customHeight="1">
      <c r="A3" s="60"/>
      <c r="B3" s="60"/>
      <c r="C3" s="60"/>
      <c r="D3" s="60"/>
      <c r="E3" s="61"/>
      <c r="F3" s="60"/>
      <c r="G3" s="60"/>
      <c r="H3" s="60"/>
    </row>
    <row r="4" spans="1:8" s="29" customFormat="1" ht="52.5">
      <c r="A4" s="72" t="s">
        <v>0</v>
      </c>
      <c r="B4" s="55" t="s">
        <v>102</v>
      </c>
      <c r="C4" s="55" t="s">
        <v>103</v>
      </c>
      <c r="D4" s="55" t="s">
        <v>1</v>
      </c>
      <c r="E4" s="55"/>
      <c r="F4" s="55" t="s">
        <v>102</v>
      </c>
      <c r="G4" s="55" t="s">
        <v>103</v>
      </c>
      <c r="H4" s="55" t="s">
        <v>1</v>
      </c>
    </row>
    <row r="5" spans="1:8" s="29" customFormat="1" ht="12.75">
      <c r="A5" s="68"/>
      <c r="B5" s="69"/>
      <c r="C5" s="69"/>
      <c r="D5" s="69"/>
      <c r="E5" s="69"/>
      <c r="F5" s="69"/>
      <c r="G5" s="69"/>
      <c r="H5" s="69"/>
    </row>
    <row r="6" spans="1:8" s="28" customFormat="1" ht="12.75" customHeight="1">
      <c r="A6" s="49"/>
      <c r="B6" s="389" t="s">
        <v>42</v>
      </c>
      <c r="C6" s="389"/>
      <c r="D6" s="389"/>
      <c r="E6" s="389"/>
      <c r="F6" s="389"/>
      <c r="G6" s="389"/>
      <c r="H6" s="389"/>
    </row>
    <row r="7" spans="1:8" s="29" customFormat="1" ht="12.75" customHeight="1">
      <c r="A7" s="49"/>
      <c r="B7" s="391" t="s">
        <v>43</v>
      </c>
      <c r="C7" s="391"/>
      <c r="D7" s="391"/>
      <c r="E7" s="391"/>
      <c r="F7" s="391"/>
      <c r="G7" s="391"/>
      <c r="H7" s="391"/>
    </row>
    <row r="8" spans="1:10" s="28" customFormat="1" ht="12.75" customHeight="1">
      <c r="A8" s="49"/>
      <c r="B8" s="385" t="s">
        <v>2</v>
      </c>
      <c r="C8" s="385"/>
      <c r="D8" s="385"/>
      <c r="E8" s="50"/>
      <c r="F8" s="385" t="s">
        <v>3</v>
      </c>
      <c r="G8" s="385"/>
      <c r="H8" s="385"/>
      <c r="J8" s="33"/>
    </row>
    <row r="9" spans="1:8" s="29" customFormat="1" ht="12.75" customHeight="1">
      <c r="A9" s="49" t="s">
        <v>39</v>
      </c>
      <c r="B9" s="158">
        <v>35126.91872666711</v>
      </c>
      <c r="C9" s="158">
        <v>90297.58088235326</v>
      </c>
      <c r="D9" s="213">
        <v>125424.49960902015</v>
      </c>
      <c r="E9" s="61"/>
      <c r="F9" s="211">
        <v>0.12149726171529174</v>
      </c>
      <c r="G9" s="211">
        <v>0.06690295335209787</v>
      </c>
      <c r="H9" s="257">
        <v>0.07653449427172579</v>
      </c>
    </row>
    <row r="10" spans="1:8" s="29" customFormat="1" ht="12.75" customHeight="1">
      <c r="A10" s="49" t="s">
        <v>40</v>
      </c>
      <c r="B10" s="158">
        <v>253990.0393903075</v>
      </c>
      <c r="C10" s="158">
        <v>1259382.461000608</v>
      </c>
      <c r="D10" s="213">
        <v>1513372.5003909634</v>
      </c>
      <c r="E10" s="61"/>
      <c r="F10" s="211">
        <v>0.8785027382847083</v>
      </c>
      <c r="G10" s="211">
        <v>0.9330970466479022</v>
      </c>
      <c r="H10" s="257">
        <v>0.9234655057282742</v>
      </c>
    </row>
    <row r="11" spans="1:8" s="29" customFormat="1" ht="12.75" customHeight="1">
      <c r="A11" s="57" t="s">
        <v>1</v>
      </c>
      <c r="B11" s="213">
        <v>289116.9581169746</v>
      </c>
      <c r="C11" s="213">
        <v>1349680.0418829613</v>
      </c>
      <c r="D11" s="213">
        <v>1638796.9999999835</v>
      </c>
      <c r="E11" s="61"/>
      <c r="F11" s="258">
        <v>1</v>
      </c>
      <c r="G11" s="257">
        <v>1</v>
      </c>
      <c r="H11" s="257">
        <v>1</v>
      </c>
    </row>
    <row r="12" spans="1:8" s="29" customFormat="1" ht="12.75" customHeight="1">
      <c r="A12" s="49"/>
      <c r="B12" s="391" t="s">
        <v>44</v>
      </c>
      <c r="C12" s="391"/>
      <c r="D12" s="391"/>
      <c r="E12" s="391"/>
      <c r="F12" s="391"/>
      <c r="G12" s="391"/>
      <c r="H12" s="391"/>
    </row>
    <row r="13" spans="1:8" s="29" customFormat="1" ht="12.75" customHeight="1">
      <c r="A13" s="49"/>
      <c r="B13" s="395" t="s">
        <v>45</v>
      </c>
      <c r="C13" s="395"/>
      <c r="D13" s="395"/>
      <c r="E13" s="395"/>
      <c r="F13" s="395"/>
      <c r="G13" s="395"/>
      <c r="H13" s="395"/>
    </row>
    <row r="14" spans="1:8" s="29" customFormat="1" ht="12.75" customHeight="1">
      <c r="A14" s="49"/>
      <c r="B14" s="385" t="s">
        <v>2</v>
      </c>
      <c r="C14" s="385"/>
      <c r="D14" s="385"/>
      <c r="E14" s="50"/>
      <c r="F14" s="385" t="s">
        <v>3</v>
      </c>
      <c r="G14" s="385"/>
      <c r="H14" s="385"/>
    </row>
    <row r="15" spans="1:8" ht="12.75">
      <c r="A15" s="49" t="s">
        <v>46</v>
      </c>
      <c r="B15" s="158">
        <v>5113.829884354089</v>
      </c>
      <c r="C15" s="158">
        <v>11513.352258077652</v>
      </c>
      <c r="D15" s="213">
        <v>16627.18214243174</v>
      </c>
      <c r="E15" s="127"/>
      <c r="F15" s="211">
        <v>0.1455815104121801</v>
      </c>
      <c r="G15" s="211">
        <v>0.1275045482456291</v>
      </c>
      <c r="H15" s="257">
        <v>0.13256725914205594</v>
      </c>
    </row>
    <row r="16" spans="1:8" ht="12.75">
      <c r="A16" s="49" t="s">
        <v>47</v>
      </c>
      <c r="B16" s="158">
        <v>6961.627609494329</v>
      </c>
      <c r="C16" s="158">
        <v>26692.941964973557</v>
      </c>
      <c r="D16" s="213">
        <v>33654.569574467896</v>
      </c>
      <c r="E16" s="127"/>
      <c r="F16" s="211">
        <v>0.1981849778417744</v>
      </c>
      <c r="G16" s="211">
        <v>0.29561082040227743</v>
      </c>
      <c r="H16" s="257">
        <v>0.2683253246325682</v>
      </c>
    </row>
    <row r="17" spans="1:8" ht="12.75">
      <c r="A17" s="49" t="s">
        <v>35</v>
      </c>
      <c r="B17" s="158">
        <v>8543.453706214004</v>
      </c>
      <c r="C17" s="158">
        <v>18004.76354167561</v>
      </c>
      <c r="D17" s="213">
        <v>26548.21724788964</v>
      </c>
      <c r="E17" s="127"/>
      <c r="F17" s="211">
        <v>0.2432167128774697</v>
      </c>
      <c r="G17" s="211">
        <v>0.1993936422852075</v>
      </c>
      <c r="H17" s="257">
        <v>0.2116669177923534</v>
      </c>
    </row>
    <row r="18" spans="1:8" ht="12.75">
      <c r="A18" s="49" t="s">
        <v>36</v>
      </c>
      <c r="B18" s="158">
        <v>14508.00752660467</v>
      </c>
      <c r="C18" s="158">
        <v>34086.52311762679</v>
      </c>
      <c r="D18" s="213">
        <v>48594.53064423141</v>
      </c>
      <c r="E18" s="127"/>
      <c r="F18" s="211">
        <v>0.41301679886857573</v>
      </c>
      <c r="G18" s="211">
        <v>0.37749098906688583</v>
      </c>
      <c r="H18" s="257">
        <v>0.38744049843302253</v>
      </c>
    </row>
    <row r="19" spans="1:8" ht="12.75">
      <c r="A19" s="57" t="s">
        <v>1</v>
      </c>
      <c r="B19" s="213">
        <v>35126.91872666709</v>
      </c>
      <c r="C19" s="213">
        <v>90297.58088235362</v>
      </c>
      <c r="D19" s="213">
        <v>125424.49960902068</v>
      </c>
      <c r="E19" s="127"/>
      <c r="F19" s="257">
        <v>1</v>
      </c>
      <c r="G19" s="257">
        <v>1</v>
      </c>
      <c r="H19" s="257">
        <v>1</v>
      </c>
    </row>
    <row r="20" spans="1:8" s="29" customFormat="1" ht="12.75" customHeight="1">
      <c r="A20" s="57"/>
      <c r="B20" s="73"/>
      <c r="C20" s="73"/>
      <c r="D20" s="74"/>
      <c r="E20" s="61"/>
      <c r="F20" s="73"/>
      <c r="G20" s="73"/>
      <c r="H20" s="74"/>
    </row>
    <row r="21" spans="1:8" s="29" customFormat="1" ht="12.75" customHeight="1">
      <c r="A21" s="49"/>
      <c r="B21" s="391" t="s">
        <v>48</v>
      </c>
      <c r="C21" s="391"/>
      <c r="D21" s="391"/>
      <c r="E21" s="391"/>
      <c r="F21" s="391"/>
      <c r="G21" s="391"/>
      <c r="H21" s="391"/>
    </row>
    <row r="22" spans="1:8" s="29" customFormat="1" ht="12.75" customHeight="1">
      <c r="A22" s="49"/>
      <c r="B22" s="385" t="s">
        <v>2</v>
      </c>
      <c r="C22" s="385"/>
      <c r="D22" s="385"/>
      <c r="E22" s="50"/>
      <c r="F22" s="385" t="s">
        <v>3</v>
      </c>
      <c r="G22" s="385"/>
      <c r="H22" s="385"/>
    </row>
    <row r="23" spans="1:8" s="29" customFormat="1" ht="12.75" customHeight="1">
      <c r="A23" s="49" t="s">
        <v>39</v>
      </c>
      <c r="B23" s="158">
        <v>23588.768109282148</v>
      </c>
      <c r="C23" s="158">
        <v>60196.63420576594</v>
      </c>
      <c r="D23" s="213">
        <v>83785.40231504818</v>
      </c>
      <c r="E23" s="127"/>
      <c r="F23" s="211">
        <v>0.08158901595712788</v>
      </c>
      <c r="G23" s="211">
        <v>0.04460067003864428</v>
      </c>
      <c r="H23" s="257">
        <v>0.0511261628591267</v>
      </c>
    </row>
    <row r="24" spans="1:8" s="29" customFormat="1" ht="12.75" customHeight="1">
      <c r="A24" s="49" t="s">
        <v>40</v>
      </c>
      <c r="B24" s="158">
        <v>265528.1900076929</v>
      </c>
      <c r="C24" s="158">
        <v>1289483.407677204</v>
      </c>
      <c r="D24" s="213">
        <v>1555011.59768495</v>
      </c>
      <c r="E24" s="127"/>
      <c r="F24" s="211">
        <v>0.9184109840428721</v>
      </c>
      <c r="G24" s="211">
        <v>0.9553993299613557</v>
      </c>
      <c r="H24" s="257">
        <v>0.9488738371408733</v>
      </c>
    </row>
    <row r="25" spans="1:8" s="29" customFormat="1" ht="12.75" customHeight="1">
      <c r="A25" s="57" t="s">
        <v>1</v>
      </c>
      <c r="B25" s="213">
        <v>289116.95811697503</v>
      </c>
      <c r="C25" s="213">
        <v>1349680.0418829701</v>
      </c>
      <c r="D25" s="213">
        <v>1638796.9999999984</v>
      </c>
      <c r="E25" s="127"/>
      <c r="F25" s="164">
        <v>1</v>
      </c>
      <c r="G25" s="164">
        <v>1</v>
      </c>
      <c r="H25" s="257">
        <v>1</v>
      </c>
    </row>
    <row r="26" spans="1:8" s="29" customFormat="1" ht="12.75" customHeight="1">
      <c r="A26" s="49"/>
      <c r="B26" s="391" t="s">
        <v>44</v>
      </c>
      <c r="C26" s="391"/>
      <c r="D26" s="391"/>
      <c r="E26" s="391"/>
      <c r="F26" s="391"/>
      <c r="G26" s="391"/>
      <c r="H26" s="391"/>
    </row>
    <row r="27" spans="1:8" s="29" customFormat="1" ht="27" customHeight="1">
      <c r="A27" s="49"/>
      <c r="B27" s="393" t="s">
        <v>49</v>
      </c>
      <c r="C27" s="393"/>
      <c r="D27" s="393"/>
      <c r="E27" s="393"/>
      <c r="F27" s="393"/>
      <c r="G27" s="393"/>
      <c r="H27" s="393"/>
    </row>
    <row r="28" spans="1:8" s="29" customFormat="1" ht="12.75" customHeight="1">
      <c r="A28" s="49"/>
      <c r="B28" s="385" t="s">
        <v>2</v>
      </c>
      <c r="C28" s="385"/>
      <c r="D28" s="385"/>
      <c r="E28" s="50"/>
      <c r="F28" s="385" t="s">
        <v>3</v>
      </c>
      <c r="G28" s="385"/>
      <c r="H28" s="385"/>
    </row>
    <row r="29" spans="1:8" ht="12.75">
      <c r="A29" s="49" t="s">
        <v>46</v>
      </c>
      <c r="B29" s="158">
        <v>2715.990398368361</v>
      </c>
      <c r="C29" s="158">
        <v>5115.744025768221</v>
      </c>
      <c r="D29" s="259">
        <v>7831.734424136585</v>
      </c>
      <c r="E29" s="127"/>
      <c r="F29" s="211">
        <v>0.11513913680382597</v>
      </c>
      <c r="G29" s="211">
        <v>0.08498388810712271</v>
      </c>
      <c r="H29" s="257">
        <v>0.09347373417970666</v>
      </c>
    </row>
    <row r="30" spans="1:8" ht="12.75">
      <c r="A30" s="49" t="s">
        <v>47</v>
      </c>
      <c r="B30" s="158">
        <v>4665.109693520977</v>
      </c>
      <c r="C30" s="158">
        <v>12373.75850177502</v>
      </c>
      <c r="D30" s="259">
        <v>17038.868195295992</v>
      </c>
      <c r="E30" s="127"/>
      <c r="F30" s="211">
        <v>0.19776826292532287</v>
      </c>
      <c r="G30" s="211">
        <v>0.20555565381743165</v>
      </c>
      <c r="H30" s="257">
        <v>0.2033632079634445</v>
      </c>
    </row>
    <row r="31" spans="1:8" ht="12.75">
      <c r="A31" s="49" t="s">
        <v>35</v>
      </c>
      <c r="B31" s="158">
        <v>4084.2082617781803</v>
      </c>
      <c r="C31" s="158">
        <v>10943.657229690829</v>
      </c>
      <c r="D31" s="259">
        <v>15027.865491469005</v>
      </c>
      <c r="E31" s="127"/>
      <c r="F31" s="211">
        <v>0.17314207519684147</v>
      </c>
      <c r="G31" s="211">
        <v>0.18179849046514568</v>
      </c>
      <c r="H31" s="257">
        <v>0.1793613812936237</v>
      </c>
    </row>
    <row r="32" spans="1:8" ht="12.75">
      <c r="A32" s="49" t="s">
        <v>36</v>
      </c>
      <c r="B32" s="158">
        <v>12123.4597556146</v>
      </c>
      <c r="C32" s="158">
        <v>31763.474448532026</v>
      </c>
      <c r="D32" s="259">
        <v>43886.93420414653</v>
      </c>
      <c r="E32" s="127"/>
      <c r="F32" s="211">
        <v>0.5139505250740097</v>
      </c>
      <c r="G32" s="211">
        <v>0.5276619676103</v>
      </c>
      <c r="H32" s="257">
        <v>0.5238016765632252</v>
      </c>
    </row>
    <row r="33" spans="1:8" ht="12.75">
      <c r="A33" s="57" t="s">
        <v>1</v>
      </c>
      <c r="B33" s="213">
        <v>23588.76810928212</v>
      </c>
      <c r="C33" s="213">
        <v>60196.634205766095</v>
      </c>
      <c r="D33" s="213">
        <v>83785.40231504811</v>
      </c>
      <c r="E33" s="127"/>
      <c r="F33" s="257">
        <v>1</v>
      </c>
      <c r="G33" s="257">
        <v>1</v>
      </c>
      <c r="H33" s="257">
        <v>1</v>
      </c>
    </row>
    <row r="34" spans="1:8" s="29" customFormat="1" ht="12.75" customHeight="1">
      <c r="A34" s="49"/>
      <c r="B34" s="394"/>
      <c r="C34" s="394"/>
      <c r="D34" s="67"/>
      <c r="E34" s="61"/>
      <c r="F34" s="61"/>
      <c r="G34" s="75"/>
      <c r="H34" s="68"/>
    </row>
    <row r="35" spans="1:8" s="29" customFormat="1" ht="12.75" customHeight="1">
      <c r="A35" s="49"/>
      <c r="B35" s="391" t="s">
        <v>50</v>
      </c>
      <c r="C35" s="391"/>
      <c r="D35" s="391"/>
      <c r="E35" s="391"/>
      <c r="F35" s="391"/>
      <c r="G35" s="391"/>
      <c r="H35" s="391"/>
    </row>
    <row r="36" spans="1:8" s="28" customFormat="1" ht="12.75" customHeight="1">
      <c r="A36" s="49"/>
      <c r="B36" s="385" t="s">
        <v>2</v>
      </c>
      <c r="C36" s="385"/>
      <c r="D36" s="385"/>
      <c r="E36" s="50"/>
      <c r="F36" s="385" t="s">
        <v>3</v>
      </c>
      <c r="G36" s="385"/>
      <c r="H36" s="385"/>
    </row>
    <row r="37" spans="1:8" s="29" customFormat="1" ht="12.75" customHeight="1">
      <c r="A37" s="49" t="s">
        <v>39</v>
      </c>
      <c r="B37" s="158">
        <v>23911.26647333869</v>
      </c>
      <c r="C37" s="158">
        <v>59798.45277144545</v>
      </c>
      <c r="D37" s="213">
        <v>83709.71924478421</v>
      </c>
      <c r="E37" s="127"/>
      <c r="F37" s="211">
        <v>0.08270447582553885</v>
      </c>
      <c r="G37" s="211">
        <v>0.044305650906728396</v>
      </c>
      <c r="H37" s="257">
        <v>0.051079980769298663</v>
      </c>
    </row>
    <row r="38" spans="1:8" s="29" customFormat="1" ht="12.75" customHeight="1">
      <c r="A38" s="49" t="s">
        <v>40</v>
      </c>
      <c r="B38" s="158">
        <v>265205.6916436363</v>
      </c>
      <c r="C38" s="158">
        <v>1289881.589111525</v>
      </c>
      <c r="D38" s="213">
        <v>1555087.2807552132</v>
      </c>
      <c r="E38" s="127"/>
      <c r="F38" s="211">
        <v>0.9172955241744611</v>
      </c>
      <c r="G38" s="211">
        <v>0.9556943490932716</v>
      </c>
      <c r="H38" s="257">
        <v>0.9489200192307014</v>
      </c>
    </row>
    <row r="39" spans="1:8" s="29" customFormat="1" ht="12.75" customHeight="1">
      <c r="A39" s="57" t="s">
        <v>1</v>
      </c>
      <c r="B39" s="213">
        <v>289116.95811697503</v>
      </c>
      <c r="C39" s="213">
        <v>1349680.0418829706</v>
      </c>
      <c r="D39" s="213">
        <v>1638796.9999999974</v>
      </c>
      <c r="E39" s="127"/>
      <c r="F39" s="257">
        <v>1</v>
      </c>
      <c r="G39" s="257">
        <v>1</v>
      </c>
      <c r="H39" s="257">
        <v>1</v>
      </c>
    </row>
    <row r="40" spans="1:8" s="29" customFormat="1" ht="12.75" customHeight="1">
      <c r="A40" s="49"/>
      <c r="B40" s="391" t="s">
        <v>44</v>
      </c>
      <c r="C40" s="391"/>
      <c r="D40" s="391"/>
      <c r="E40" s="391"/>
      <c r="F40" s="391"/>
      <c r="G40" s="391"/>
      <c r="H40" s="391"/>
    </row>
    <row r="41" spans="1:8" s="29" customFormat="1" ht="23.25" customHeight="1">
      <c r="A41" s="49"/>
      <c r="B41" s="393" t="s">
        <v>51</v>
      </c>
      <c r="C41" s="393"/>
      <c r="D41" s="393"/>
      <c r="E41" s="393"/>
      <c r="F41" s="393"/>
      <c r="G41" s="393"/>
      <c r="H41" s="393"/>
    </row>
    <row r="42" spans="1:8" s="29" customFormat="1" ht="12.75" customHeight="1">
      <c r="A42" s="49"/>
      <c r="B42" s="385" t="s">
        <v>2</v>
      </c>
      <c r="C42" s="385"/>
      <c r="D42" s="385"/>
      <c r="E42" s="50"/>
      <c r="F42" s="385" t="s">
        <v>3</v>
      </c>
      <c r="G42" s="385"/>
      <c r="H42" s="385"/>
    </row>
    <row r="43" spans="1:8" ht="12.75">
      <c r="A43" s="49" t="s">
        <v>46</v>
      </c>
      <c r="B43" s="158">
        <v>3275.539522499651</v>
      </c>
      <c r="C43" s="158">
        <v>6672.806561601816</v>
      </c>
      <c r="D43" s="213">
        <v>9948.346084101473</v>
      </c>
      <c r="E43" s="127"/>
      <c r="F43" s="211">
        <v>0.13698728698255763</v>
      </c>
      <c r="G43" s="211">
        <v>0.11158828117352486</v>
      </c>
      <c r="H43" s="257">
        <v>0.11884338131645733</v>
      </c>
    </row>
    <row r="44" spans="1:8" ht="12.75">
      <c r="A44" s="49" t="s">
        <v>47</v>
      </c>
      <c r="B44" s="158">
        <v>5842.0027441464745</v>
      </c>
      <c r="C44" s="158">
        <v>12370.5021828204</v>
      </c>
      <c r="D44" s="213">
        <v>18212.504926966878</v>
      </c>
      <c r="E44" s="127"/>
      <c r="F44" s="211">
        <v>0.24432008863522042</v>
      </c>
      <c r="G44" s="211">
        <v>0.20686993742298718</v>
      </c>
      <c r="H44" s="257">
        <v>0.2175673875301125</v>
      </c>
    </row>
    <row r="45" spans="1:8" ht="12.75">
      <c r="A45" s="49" t="s">
        <v>35</v>
      </c>
      <c r="B45" s="158">
        <v>3940.8658256065114</v>
      </c>
      <c r="C45" s="158">
        <v>12863.954002939425</v>
      </c>
      <c r="D45" s="213">
        <v>16804.81982854594</v>
      </c>
      <c r="E45" s="127"/>
      <c r="F45" s="211">
        <v>0.1648120909865073</v>
      </c>
      <c r="G45" s="211">
        <v>0.21512185360558536</v>
      </c>
      <c r="H45" s="257">
        <v>0.2007511192267321</v>
      </c>
    </row>
    <row r="46" spans="1:8" ht="12.75">
      <c r="A46" s="49" t="s">
        <v>36</v>
      </c>
      <c r="B46" s="158">
        <v>10852.85838108602</v>
      </c>
      <c r="C46" s="158">
        <v>27891.190024083935</v>
      </c>
      <c r="D46" s="213">
        <v>38744.04840516988</v>
      </c>
      <c r="E46" s="127"/>
      <c r="F46" s="211">
        <v>0.45388053339571477</v>
      </c>
      <c r="G46" s="211">
        <v>0.4664199277979026</v>
      </c>
      <c r="H46" s="257">
        <v>0.46283811192669794</v>
      </c>
    </row>
    <row r="47" spans="1:8" ht="12.75">
      <c r="A47" s="57" t="s">
        <v>1</v>
      </c>
      <c r="B47" s="213">
        <v>23911.266473338655</v>
      </c>
      <c r="C47" s="213">
        <v>59798.452771445576</v>
      </c>
      <c r="D47" s="213">
        <v>83709.71924478418</v>
      </c>
      <c r="E47" s="127"/>
      <c r="F47" s="257">
        <v>1</v>
      </c>
      <c r="G47" s="257">
        <v>1</v>
      </c>
      <c r="H47" s="257">
        <v>1</v>
      </c>
    </row>
    <row r="48" spans="1:8" s="29" customFormat="1" ht="12.75" customHeight="1">
      <c r="A48" s="57"/>
      <c r="B48" s="63"/>
      <c r="C48" s="63"/>
      <c r="D48" s="64"/>
      <c r="E48" s="61"/>
      <c r="F48" s="63"/>
      <c r="G48" s="63"/>
      <c r="H48" s="64"/>
    </row>
    <row r="49" spans="1:8" s="29" customFormat="1" ht="12.75" customHeight="1">
      <c r="A49" s="49"/>
      <c r="B49" s="391" t="s">
        <v>52</v>
      </c>
      <c r="C49" s="391"/>
      <c r="D49" s="391"/>
      <c r="E49" s="391"/>
      <c r="F49" s="391"/>
      <c r="G49" s="391"/>
      <c r="H49" s="391"/>
    </row>
    <row r="50" spans="1:8" s="29" customFormat="1" ht="12.75" customHeight="1">
      <c r="A50" s="49"/>
      <c r="B50" s="385" t="s">
        <v>2</v>
      </c>
      <c r="C50" s="385"/>
      <c r="D50" s="385"/>
      <c r="E50" s="50"/>
      <c r="F50" s="385" t="s">
        <v>3</v>
      </c>
      <c r="G50" s="385"/>
      <c r="H50" s="385"/>
    </row>
    <row r="51" spans="1:8" s="29" customFormat="1" ht="12.75" customHeight="1">
      <c r="A51" s="49" t="s">
        <v>39</v>
      </c>
      <c r="B51" s="158">
        <v>59166.055073766314</v>
      </c>
      <c r="C51" s="158">
        <v>166350.72704916523</v>
      </c>
      <c r="D51" s="213">
        <v>225516.78212293054</v>
      </c>
      <c r="E51" s="127"/>
      <c r="F51" s="211">
        <v>0.2046440148620693</v>
      </c>
      <c r="G51" s="211">
        <v>0.12325197223564803</v>
      </c>
      <c r="H51" s="257">
        <v>0.1376111758338196</v>
      </c>
    </row>
    <row r="52" spans="1:8" s="29" customFormat="1" ht="12.75" customHeight="1">
      <c r="A52" s="49" t="s">
        <v>40</v>
      </c>
      <c r="B52" s="158">
        <v>229950.9030432078</v>
      </c>
      <c r="C52" s="158">
        <v>1183329.3148337817</v>
      </c>
      <c r="D52" s="213">
        <v>1413280.2178770294</v>
      </c>
      <c r="E52" s="127"/>
      <c r="F52" s="211">
        <v>0.7953559851379307</v>
      </c>
      <c r="G52" s="211">
        <v>0.876748027764352</v>
      </c>
      <c r="H52" s="257">
        <v>0.8623888241661805</v>
      </c>
    </row>
    <row r="53" spans="1:8" s="29" customFormat="1" ht="12.75" customHeight="1">
      <c r="A53" s="57" t="s">
        <v>1</v>
      </c>
      <c r="B53" s="213">
        <v>289116.9581169741</v>
      </c>
      <c r="C53" s="213">
        <v>1349680.0418829469</v>
      </c>
      <c r="D53" s="213">
        <v>1638796.99999996</v>
      </c>
      <c r="E53" s="127"/>
      <c r="F53" s="257">
        <v>1</v>
      </c>
      <c r="G53" s="257">
        <v>1</v>
      </c>
      <c r="H53" s="257">
        <v>1</v>
      </c>
    </row>
    <row r="54" spans="1:8" s="29" customFormat="1" ht="12.75" customHeight="1">
      <c r="A54" s="49"/>
      <c r="B54" s="391" t="s">
        <v>44</v>
      </c>
      <c r="C54" s="391"/>
      <c r="D54" s="391"/>
      <c r="E54" s="391"/>
      <c r="F54" s="391"/>
      <c r="G54" s="391"/>
      <c r="H54" s="391"/>
    </row>
    <row r="55" spans="1:8" s="29" customFormat="1" ht="27" customHeight="1">
      <c r="A55" s="49"/>
      <c r="B55" s="393" t="s">
        <v>53</v>
      </c>
      <c r="C55" s="393"/>
      <c r="D55" s="393"/>
      <c r="E55" s="393"/>
      <c r="F55" s="393"/>
      <c r="G55" s="393"/>
      <c r="H55" s="393"/>
    </row>
    <row r="56" spans="1:8" s="29" customFormat="1" ht="12.75" customHeight="1">
      <c r="A56" s="49"/>
      <c r="B56" s="385" t="s">
        <v>2</v>
      </c>
      <c r="C56" s="385"/>
      <c r="D56" s="385"/>
      <c r="E56" s="50"/>
      <c r="F56" s="385" t="s">
        <v>3</v>
      </c>
      <c r="G56" s="385"/>
      <c r="H56" s="385"/>
    </row>
    <row r="57" spans="1:8" ht="12.75">
      <c r="A57" s="49" t="s">
        <v>46</v>
      </c>
      <c r="B57" s="158">
        <v>4190.498349766984</v>
      </c>
      <c r="C57" s="158">
        <v>9058.789950488053</v>
      </c>
      <c r="D57" s="213">
        <v>13249.288300255033</v>
      </c>
      <c r="E57" s="127"/>
      <c r="F57" s="211">
        <v>0.07082605633487613</v>
      </c>
      <c r="G57" s="211">
        <v>0.054455968490061034</v>
      </c>
      <c r="H57" s="257">
        <v>0.05875078641833732</v>
      </c>
    </row>
    <row r="58" spans="1:8" ht="12.75">
      <c r="A58" s="49" t="s">
        <v>47</v>
      </c>
      <c r="B58" s="158">
        <v>10365.237201775097</v>
      </c>
      <c r="C58" s="158">
        <v>25322.68755658738</v>
      </c>
      <c r="D58" s="213">
        <v>35687.924758362475</v>
      </c>
      <c r="E58" s="127"/>
      <c r="F58" s="211">
        <v>0.1751889185251913</v>
      </c>
      <c r="G58" s="211">
        <v>0.15222468819810633</v>
      </c>
      <c r="H58" s="257">
        <v>0.1582495299126284</v>
      </c>
    </row>
    <row r="59" spans="1:8" ht="12.75">
      <c r="A59" s="49" t="s">
        <v>35</v>
      </c>
      <c r="B59" s="158">
        <v>13365.148379394343</v>
      </c>
      <c r="C59" s="158">
        <v>33801.10875307805</v>
      </c>
      <c r="D59" s="213">
        <v>47166.25713247223</v>
      </c>
      <c r="E59" s="127"/>
      <c r="F59" s="211">
        <v>0.225892166762361</v>
      </c>
      <c r="G59" s="211">
        <v>0.2031918306139305</v>
      </c>
      <c r="H59" s="257">
        <v>0.20914743766945698</v>
      </c>
    </row>
    <row r="60" spans="1:8" ht="12.75">
      <c r="A60" s="49" t="s">
        <v>36</v>
      </c>
      <c r="B60" s="158">
        <v>31245.171142830277</v>
      </c>
      <c r="C60" s="158">
        <v>98168.14078901116</v>
      </c>
      <c r="D60" s="213">
        <v>129413.31193184132</v>
      </c>
      <c r="E60" s="127"/>
      <c r="F60" s="211">
        <v>0.5280928583775716</v>
      </c>
      <c r="G60" s="211">
        <v>0.5901275126979021</v>
      </c>
      <c r="H60" s="257">
        <v>0.5738522459995774</v>
      </c>
    </row>
    <row r="61" spans="1:8" ht="12.75">
      <c r="A61" s="96" t="s">
        <v>1</v>
      </c>
      <c r="B61" s="153">
        <v>59166.0550737667</v>
      </c>
      <c r="C61" s="153">
        <v>166350.72704916465</v>
      </c>
      <c r="D61" s="153">
        <v>225516.78212293104</v>
      </c>
      <c r="E61" s="223"/>
      <c r="F61" s="212">
        <v>1</v>
      </c>
      <c r="G61" s="212">
        <v>1</v>
      </c>
      <c r="H61" s="212">
        <v>1</v>
      </c>
    </row>
    <row r="62" spans="1:14" s="20" customFormat="1" ht="11.25">
      <c r="A62" s="15" t="s">
        <v>101</v>
      </c>
      <c r="B62" s="16"/>
      <c r="C62" s="16"/>
      <c r="D62" s="16"/>
      <c r="E62" s="16"/>
      <c r="F62" s="18"/>
      <c r="G62" s="43"/>
      <c r="H62" s="19"/>
      <c r="I62" s="16"/>
      <c r="J62" s="16"/>
      <c r="K62" s="16"/>
      <c r="L62" s="16"/>
      <c r="M62" s="18"/>
      <c r="N62" s="43"/>
    </row>
  </sheetData>
  <sheetProtection selectLockedCells="1" selectUnlockedCells="1"/>
  <mergeCells count="31">
    <mergeCell ref="B12:H12"/>
    <mergeCell ref="B13:H13"/>
    <mergeCell ref="B14:D14"/>
    <mergeCell ref="F14:H14"/>
    <mergeCell ref="A2:H2"/>
    <mergeCell ref="B6:H6"/>
    <mergeCell ref="B7:H7"/>
    <mergeCell ref="B8:D8"/>
    <mergeCell ref="F8:H8"/>
    <mergeCell ref="B27:H27"/>
    <mergeCell ref="B28:D28"/>
    <mergeCell ref="F28:H28"/>
    <mergeCell ref="B34:C34"/>
    <mergeCell ref="B21:H21"/>
    <mergeCell ref="B22:D22"/>
    <mergeCell ref="F22:H22"/>
    <mergeCell ref="B26:H26"/>
    <mergeCell ref="B41:H41"/>
    <mergeCell ref="B42:D42"/>
    <mergeCell ref="F42:H42"/>
    <mergeCell ref="B49:H49"/>
    <mergeCell ref="B35:H35"/>
    <mergeCell ref="B36:D36"/>
    <mergeCell ref="F36:H36"/>
    <mergeCell ref="B40:H40"/>
    <mergeCell ref="B56:D56"/>
    <mergeCell ref="F56:H56"/>
    <mergeCell ref="B50:D50"/>
    <mergeCell ref="F50:H50"/>
    <mergeCell ref="B54:H54"/>
    <mergeCell ref="B55:H55"/>
  </mergeCells>
  <printOptions horizontalCentered="1"/>
  <pageMargins left="0" right="0" top="0.7874015748031497" bottom="0.3937007874015748" header="0.5118110236220472" footer="0.5118110236220472"/>
  <pageSetup horizontalDpi="300" verticalDpi="300" orientation="portrait" paperSize="9" scale="97" r:id="rId1"/>
  <rowBreaks count="1" manualBreakCount="1">
    <brk id="4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U23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1" width="18.57421875" style="35" customWidth="1"/>
    <col min="2" max="2" width="12.140625" style="35" bestFit="1" customWidth="1"/>
    <col min="3" max="3" width="11.57421875" style="36" bestFit="1" customWidth="1"/>
    <col min="4" max="4" width="13.57421875" style="35" customWidth="1"/>
    <col min="5" max="5" width="12.8515625" style="35" bestFit="1" customWidth="1"/>
    <col min="6" max="6" width="13.57421875" style="35" customWidth="1"/>
    <col min="7" max="7" width="12.8515625" style="35" bestFit="1" customWidth="1"/>
    <col min="8" max="8" width="8.8515625" style="35" bestFit="1" customWidth="1"/>
    <col min="9" max="9" width="0.42578125" style="35" customWidth="1"/>
    <col min="10" max="10" width="12.57421875" style="35" bestFit="1" customWidth="1"/>
    <col min="11" max="11" width="11.57421875" style="35" bestFit="1" customWidth="1"/>
    <col min="12" max="12" width="13.57421875" style="35" customWidth="1"/>
    <col min="13" max="13" width="12.8515625" style="35" bestFit="1" customWidth="1"/>
    <col min="14" max="14" width="13.57421875" style="35" bestFit="1" customWidth="1"/>
    <col min="15" max="15" width="12.8515625" style="35" bestFit="1" customWidth="1"/>
    <col min="16" max="16" width="7.421875" style="35" bestFit="1" customWidth="1"/>
    <col min="17" max="16384" width="9.421875" style="35" customWidth="1"/>
  </cols>
  <sheetData>
    <row r="1" spans="1:11" s="2" customFormat="1" ht="13.5">
      <c r="A1" s="89" t="s">
        <v>154</v>
      </c>
      <c r="B1" s="89"/>
      <c r="C1" s="3"/>
      <c r="E1" s="4"/>
      <c r="F1" s="5"/>
      <c r="G1" s="5"/>
      <c r="H1" s="6"/>
      <c r="I1" s="7"/>
      <c r="J1" s="8"/>
      <c r="K1" s="8"/>
    </row>
    <row r="2" spans="1:15" ht="21.75" customHeight="1">
      <c r="A2" s="382" t="s">
        <v>225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s="29" customFormat="1" ht="9.75" customHeight="1">
      <c r="A3" s="60"/>
      <c r="B3" s="60"/>
      <c r="C3" s="60"/>
      <c r="D3" s="60"/>
      <c r="E3" s="60"/>
      <c r="F3" s="60"/>
      <c r="G3" s="60"/>
      <c r="H3" s="60"/>
      <c r="I3" s="61"/>
      <c r="J3" s="60"/>
      <c r="K3" s="60"/>
      <c r="L3" s="60"/>
      <c r="M3" s="60"/>
      <c r="N3" s="60"/>
      <c r="O3" s="60"/>
    </row>
    <row r="4" spans="1:16" s="29" customFormat="1" ht="54.75">
      <c r="A4" s="62" t="s">
        <v>0</v>
      </c>
      <c r="B4" s="210" t="s">
        <v>166</v>
      </c>
      <c r="C4" s="210" t="s">
        <v>176</v>
      </c>
      <c r="D4" s="210" t="s">
        <v>171</v>
      </c>
      <c r="E4" s="210" t="s">
        <v>172</v>
      </c>
      <c r="F4" s="210" t="s">
        <v>173</v>
      </c>
      <c r="G4" s="210" t="s">
        <v>174</v>
      </c>
      <c r="H4" s="210" t="s">
        <v>1</v>
      </c>
      <c r="I4" s="210"/>
      <c r="J4" s="210" t="s">
        <v>115</v>
      </c>
      <c r="K4" s="210" t="s">
        <v>176</v>
      </c>
      <c r="L4" s="210" t="s">
        <v>171</v>
      </c>
      <c r="M4" s="210" t="s">
        <v>172</v>
      </c>
      <c r="N4" s="210" t="s">
        <v>173</v>
      </c>
      <c r="O4" s="210" t="s">
        <v>174</v>
      </c>
      <c r="P4" s="210" t="s">
        <v>1</v>
      </c>
    </row>
    <row r="5" spans="1:16" s="29" customFormat="1" ht="15" customHeight="1">
      <c r="A5" s="396" t="s">
        <v>226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</row>
    <row r="6" spans="2:17" s="28" customFormat="1" ht="12.75" customHeight="1">
      <c r="B6" s="385" t="s">
        <v>2</v>
      </c>
      <c r="C6" s="385"/>
      <c r="D6" s="385"/>
      <c r="E6" s="385"/>
      <c r="F6" s="385"/>
      <c r="G6" s="385"/>
      <c r="H6" s="385"/>
      <c r="I6" s="50"/>
      <c r="J6" s="385" t="s">
        <v>3</v>
      </c>
      <c r="K6" s="385"/>
      <c r="L6" s="385"/>
      <c r="M6" s="385"/>
      <c r="N6" s="385"/>
      <c r="O6" s="385"/>
      <c r="P6" s="385"/>
      <c r="Q6" s="33"/>
    </row>
    <row r="7" spans="1:16" s="29" customFormat="1" ht="12.75" customHeight="1">
      <c r="A7" s="49" t="s">
        <v>39</v>
      </c>
      <c r="B7" s="260">
        <v>6224.733009699665</v>
      </c>
      <c r="C7" s="260">
        <v>62402.06158172855</v>
      </c>
      <c r="D7" s="260">
        <v>29268.79943498548</v>
      </c>
      <c r="E7" s="260">
        <v>30997.40930976653</v>
      </c>
      <c r="F7" s="158">
        <v>57910.347912439844</v>
      </c>
      <c r="G7" s="158">
        <v>102313.60686835373</v>
      </c>
      <c r="H7" s="213">
        <v>289116.9581169755</v>
      </c>
      <c r="I7" s="127"/>
      <c r="J7" s="224">
        <v>0.033980582524272614</v>
      </c>
      <c r="K7" s="224">
        <v>0.12666200139958</v>
      </c>
      <c r="L7" s="224">
        <v>0.16242937853107783</v>
      </c>
      <c r="M7" s="224">
        <v>0.27875869448903273</v>
      </c>
      <c r="N7" s="224">
        <v>0.2534791252485037</v>
      </c>
      <c r="O7" s="224">
        <v>0.23090826931766106</v>
      </c>
      <c r="P7" s="262">
        <v>0.17642023881968563</v>
      </c>
    </row>
    <row r="8" spans="1:16" s="29" customFormat="1" ht="12.75" customHeight="1">
      <c r="A8" s="49" t="s">
        <v>40</v>
      </c>
      <c r="B8" s="260">
        <v>176960.26699002917</v>
      </c>
      <c r="C8" s="260">
        <v>430263.93841987464</v>
      </c>
      <c r="D8" s="260">
        <v>150925.20056474637</v>
      </c>
      <c r="E8" s="260">
        <v>80200.59069014403</v>
      </c>
      <c r="F8" s="158">
        <v>170551.6520872295</v>
      </c>
      <c r="G8" s="158">
        <v>340778.39313100814</v>
      </c>
      <c r="H8" s="213">
        <v>1349680.041882974</v>
      </c>
      <c r="I8" s="127"/>
      <c r="J8" s="224">
        <v>0.9660194174757273</v>
      </c>
      <c r="K8" s="224">
        <v>0.8733379986004199</v>
      </c>
      <c r="L8" s="224">
        <v>0.8375706214689222</v>
      </c>
      <c r="M8" s="224">
        <v>0.7212413055109672</v>
      </c>
      <c r="N8" s="224">
        <v>0.7465208747514963</v>
      </c>
      <c r="O8" s="224">
        <v>0.7690917306823389</v>
      </c>
      <c r="P8" s="262">
        <v>0.8235797611803143</v>
      </c>
    </row>
    <row r="9" spans="1:16" s="28" customFormat="1" ht="12.75" customHeight="1">
      <c r="A9" s="57" t="s">
        <v>1</v>
      </c>
      <c r="B9" s="213">
        <v>183184.99999972884</v>
      </c>
      <c r="C9" s="213">
        <v>492666.0000016032</v>
      </c>
      <c r="D9" s="213">
        <v>180193.99999973184</v>
      </c>
      <c r="E9" s="213">
        <v>111197.99999991056</v>
      </c>
      <c r="F9" s="213">
        <v>228461.99999966935</v>
      </c>
      <c r="G9" s="213">
        <v>443091.99999936187</v>
      </c>
      <c r="H9" s="213">
        <v>1638796.9999999497</v>
      </c>
      <c r="I9" s="213"/>
      <c r="J9" s="262">
        <v>1</v>
      </c>
      <c r="K9" s="262">
        <v>1</v>
      </c>
      <c r="L9" s="262">
        <v>1</v>
      </c>
      <c r="M9" s="262">
        <v>1</v>
      </c>
      <c r="N9" s="262">
        <v>1</v>
      </c>
      <c r="O9" s="262">
        <v>1</v>
      </c>
      <c r="P9" s="262">
        <v>1</v>
      </c>
    </row>
    <row r="10" spans="1:16" s="28" customFormat="1" ht="12.75" customHeight="1">
      <c r="A10" s="57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21" s="20" customFormat="1" ht="15.75" customHeight="1">
      <c r="A11" s="391" t="s">
        <v>227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92"/>
      <c r="R11" s="16"/>
      <c r="S11" s="16"/>
      <c r="T11" s="18"/>
      <c r="U11" s="43"/>
    </row>
    <row r="12" spans="2:17" s="28" customFormat="1" ht="12.75" customHeight="1">
      <c r="B12" s="385" t="s">
        <v>2</v>
      </c>
      <c r="C12" s="385"/>
      <c r="D12" s="385"/>
      <c r="E12" s="385"/>
      <c r="F12" s="385"/>
      <c r="G12" s="385"/>
      <c r="H12" s="385"/>
      <c r="I12" s="50"/>
      <c r="J12" s="385" t="s">
        <v>120</v>
      </c>
      <c r="K12" s="385"/>
      <c r="L12" s="385"/>
      <c r="M12" s="385"/>
      <c r="N12" s="385"/>
      <c r="O12" s="385"/>
      <c r="P12" s="385"/>
      <c r="Q12" s="33"/>
    </row>
    <row r="13" spans="1:16" ht="12.75">
      <c r="A13" s="49" t="s">
        <v>39</v>
      </c>
      <c r="B13" s="264">
        <v>1905.5305131733646</v>
      </c>
      <c r="C13" s="158">
        <v>8274.306508074476</v>
      </c>
      <c r="D13" s="264">
        <v>2799.6242937812167</v>
      </c>
      <c r="E13" s="264">
        <v>1011.4317817006272</v>
      </c>
      <c r="F13" s="264">
        <v>3065.8419483056714</v>
      </c>
      <c r="G13" s="264">
        <v>7608.448260269037</v>
      </c>
      <c r="H13" s="213">
        <v>24665.183305304425</v>
      </c>
      <c r="I13" s="263"/>
      <c r="J13" s="225">
        <v>0.01076812634601599</v>
      </c>
      <c r="K13" s="225">
        <v>0.019230769230769152</v>
      </c>
      <c r="L13" s="225">
        <v>0.018549747048904313</v>
      </c>
      <c r="M13" s="225">
        <v>0.012611275964391768</v>
      </c>
      <c r="N13" s="225">
        <v>0.017976031957389907</v>
      </c>
      <c r="O13" s="225">
        <v>0.02232667450058698</v>
      </c>
      <c r="P13" s="257">
        <v>0.018274837398420625</v>
      </c>
    </row>
    <row r="14" spans="1:16" ht="12.75">
      <c r="A14" s="49" t="s">
        <v>40</v>
      </c>
      <c r="B14" s="264">
        <v>159937.52773901445</v>
      </c>
      <c r="C14" s="158">
        <v>383720.9643119555</v>
      </c>
      <c r="D14" s="264">
        <v>130818.80790940965</v>
      </c>
      <c r="E14" s="264">
        <v>71871.15248790289</v>
      </c>
      <c r="F14" s="264">
        <v>152610.79920455124</v>
      </c>
      <c r="G14" s="264">
        <v>302535.9295070221</v>
      </c>
      <c r="H14" s="213">
        <v>1201495.1811597748</v>
      </c>
      <c r="I14" s="263"/>
      <c r="J14" s="225">
        <v>0.9038047379755901</v>
      </c>
      <c r="K14" s="225">
        <v>0.8918269230769232</v>
      </c>
      <c r="L14" s="225">
        <v>0.8667790893760506</v>
      </c>
      <c r="M14" s="225">
        <v>0.8961424332344206</v>
      </c>
      <c r="N14" s="225">
        <v>0.8948069241011997</v>
      </c>
      <c r="O14" s="225">
        <v>0.88777908343126</v>
      </c>
      <c r="P14" s="257">
        <v>0.8902074149985651</v>
      </c>
    </row>
    <row r="15" spans="1:16" ht="12.75">
      <c r="A15" s="66" t="s">
        <v>5</v>
      </c>
      <c r="B15" s="264">
        <v>15117.208737842064</v>
      </c>
      <c r="C15" s="158">
        <v>38268.66759984455</v>
      </c>
      <c r="D15" s="264">
        <v>17306.76836155663</v>
      </c>
      <c r="E15" s="264">
        <v>7318.006420539846</v>
      </c>
      <c r="F15" s="264">
        <v>14875.010934371998</v>
      </c>
      <c r="G15" s="264">
        <v>30634.01536371488</v>
      </c>
      <c r="H15" s="213">
        <v>123519.6774178692</v>
      </c>
      <c r="I15" s="263"/>
      <c r="J15" s="225">
        <v>0.08542713567839373</v>
      </c>
      <c r="K15" s="225">
        <v>0.08894230769230756</v>
      </c>
      <c r="L15" s="225">
        <v>0.11467116357504498</v>
      </c>
      <c r="M15" s="225">
        <v>0.09124629080118767</v>
      </c>
      <c r="N15" s="225">
        <v>0.0872170439414105</v>
      </c>
      <c r="O15" s="225">
        <v>0.08989424206815307</v>
      </c>
      <c r="P15" s="257">
        <v>0.09151774760301412</v>
      </c>
    </row>
    <row r="16" spans="1:16" ht="12.75">
      <c r="A16" s="96" t="s">
        <v>1</v>
      </c>
      <c r="B16" s="153">
        <v>176960.2669900299</v>
      </c>
      <c r="C16" s="153">
        <v>430263.9384198745</v>
      </c>
      <c r="D16" s="153">
        <v>150925.2005647475</v>
      </c>
      <c r="E16" s="153">
        <v>80200.59069014336</v>
      </c>
      <c r="F16" s="153">
        <v>170551.6520872289</v>
      </c>
      <c r="G16" s="153">
        <v>340778.393131006</v>
      </c>
      <c r="H16" s="153">
        <v>1349680.0418829485</v>
      </c>
      <c r="I16" s="226"/>
      <c r="J16" s="212">
        <v>1</v>
      </c>
      <c r="K16" s="212">
        <v>1</v>
      </c>
      <c r="L16" s="212">
        <v>1</v>
      </c>
      <c r="M16" s="212">
        <v>1</v>
      </c>
      <c r="N16" s="212">
        <v>1</v>
      </c>
      <c r="O16" s="212">
        <v>1</v>
      </c>
      <c r="P16" s="212">
        <v>1</v>
      </c>
    </row>
    <row r="17" ht="12.75">
      <c r="A17" s="15" t="s">
        <v>101</v>
      </c>
    </row>
    <row r="18" s="84" customFormat="1" ht="12.75">
      <c r="A18" s="15" t="s">
        <v>160</v>
      </c>
    </row>
    <row r="19" s="84" customFormat="1" ht="12.75">
      <c r="A19" s="15" t="s">
        <v>162</v>
      </c>
    </row>
    <row r="20" s="84" customFormat="1" ht="12.75">
      <c r="A20" s="15" t="s">
        <v>161</v>
      </c>
    </row>
    <row r="21" s="84" customFormat="1" ht="12.75">
      <c r="A21" s="15" t="s">
        <v>167</v>
      </c>
    </row>
    <row r="22" s="84" customFormat="1" ht="12.75">
      <c r="A22" s="15" t="s">
        <v>168</v>
      </c>
    </row>
    <row r="23" spans="2:11" s="2" customFormat="1" ht="12">
      <c r="B23" s="3"/>
      <c r="C23" s="3"/>
      <c r="E23" s="4"/>
      <c r="F23" s="5"/>
      <c r="G23" s="5"/>
      <c r="H23" s="6"/>
      <c r="I23" s="7"/>
      <c r="J23" s="8"/>
      <c r="K23" s="8"/>
    </row>
  </sheetData>
  <sheetProtection selectLockedCells="1" selectUnlockedCells="1"/>
  <mergeCells count="7">
    <mergeCell ref="B12:H12"/>
    <mergeCell ref="A11:P11"/>
    <mergeCell ref="A2:O2"/>
    <mergeCell ref="A5:P5"/>
    <mergeCell ref="B6:H6"/>
    <mergeCell ref="J6:P6"/>
    <mergeCell ref="J12:P1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LD14881</dc:creator>
  <cp:keywords/>
  <dc:description/>
  <cp:lastModifiedBy>CD14978</cp:lastModifiedBy>
  <cp:lastPrinted>2023-04-03T07:54:44Z</cp:lastPrinted>
  <dcterms:created xsi:type="dcterms:W3CDTF">2021-04-27T06:15:56Z</dcterms:created>
  <dcterms:modified xsi:type="dcterms:W3CDTF">2023-05-19T08:59:08Z</dcterms:modified>
  <cp:category/>
  <cp:version/>
  <cp:contentType/>
  <cp:contentStatus/>
</cp:coreProperties>
</file>