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20" yWindow="0" windowWidth="24780" windowHeight="1530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85" i="18"/>
  <c r="E8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D96" i="18"/>
  <c r="D97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D97" i="17"/>
  <c r="D98" i="17"/>
  <c r="D99" i="17"/>
  <c r="U99" i="17"/>
  <c r="U100" i="17"/>
  <c r="U101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D100" i="17"/>
  <c r="F100" i="17"/>
  <c r="D101" i="17"/>
  <c r="F101" i="17"/>
  <c r="D102" i="17"/>
  <c r="F102" i="17"/>
  <c r="D103" i="17"/>
  <c r="F103" i="17"/>
  <c r="D104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D96" i="15"/>
  <c r="F96" i="15"/>
  <c r="D97" i="15"/>
  <c r="F97" i="15"/>
  <c r="D98" i="15"/>
  <c r="F98" i="15"/>
  <c r="D99" i="15"/>
  <c r="F99" i="15"/>
  <c r="D100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<sst xmlns="http://schemas.openxmlformats.org/spreadsheetml/2006/main" count="988" uniqueCount="84">
  <si>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</si>
  <si>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</si>
  <si>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</si>
  <si>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</si>
  <si>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</si>
  <si>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</si>
  <si>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</si>
  <si>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</si>
  <si>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</si>
  <si>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</si>
  <si>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</si>
  <si>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</si>
  <si>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</si>
  <si>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</si>
  <si>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</si>
  <si>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</si>
  <si>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</si>
  <si>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</si>
  <si>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</si>
  <si>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</si>
  <si>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</si>
  <si>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</si>
  <si>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</si>
  <si>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</si>
  <si>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</si>
  <si>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</si>
  <si>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</si>
  <si>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</si>
  <si>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</si>
  <si>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</si>
  <si>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</si>
  <si>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</si>
  <si>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</si>
  <si>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</si>
  <si>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</si>
  <si>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</si>
  <si>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</si>
  <si>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</si>
  <si>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</si>
  <si>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</si>
  <si>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</si>
  <si>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</si>
  <si>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</si>
  <si>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</si>
  <si>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</si>
  <si>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</si>
  <si>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</si>
  <si>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</si>
  <si>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</si>
  <si>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</si>
  <si>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</si>
  <si>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</si>
  <si>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</si>
  <si>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</si>
  <si>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</si>
  <si>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</si>
  <si>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</si>
  <si>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</si>
  <si>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</si>
  <si>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</si>
  <si>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</si>
  <si>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</si>
  <si>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</si>
  <si>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</si>
  <si>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</si>
  <si>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</si>
  <si>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</si>
  <si>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</si>
  <si>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</si>
  <si>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</si>
  <si>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</si>
  <si>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</si>
  <si>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</si>
  <si>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</si>
  <si>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</si>
  <si>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</si>
  <si>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</si>
  <si>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</si>
  <si>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</si>
  <si>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</si>
  <si>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</si>
  <si>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</si>
  <si>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BI-5</t>
  </si>
  <si>
    <t>Carmignanello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</si>
</sst>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BI-5 S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3.11284046692607</c:v>
                </c:pt>
                <c:pt idx="6">
                  <c:v>13.2295719844358</c:v>
                </c:pt>
                <c:pt idx="7">
                  <c:v>17.12062256809338</c:v>
                </c:pt>
                <c:pt idx="8">
                  <c:v>13.2295719844358</c:v>
                </c:pt>
                <c:pt idx="9">
                  <c:v>17.12062256809338</c:v>
                </c:pt>
                <c:pt idx="10">
                  <c:v>10.50583657587549</c:v>
                </c:pt>
                <c:pt idx="11">
                  <c:v>6.22568093385214</c:v>
                </c:pt>
                <c:pt idx="12">
                  <c:v>2.334630350194553</c:v>
                </c:pt>
                <c:pt idx="13">
                  <c:v>5.058365758754863</c:v>
                </c:pt>
                <c:pt idx="14">
                  <c:v>1.556420233463035</c:v>
                </c:pt>
                <c:pt idx="15">
                  <c:v>2.334630350194553</c:v>
                </c:pt>
                <c:pt idx="16">
                  <c:v>2.723735408560311</c:v>
                </c:pt>
                <c:pt idx="17">
                  <c:v>3.501945525291829</c:v>
                </c:pt>
                <c:pt idx="18">
                  <c:v>0.389105058365759</c:v>
                </c:pt>
                <c:pt idx="19">
                  <c:v>0.0</c:v>
                </c:pt>
                <c:pt idx="20">
                  <c:v>1.167315175097276</c:v>
                </c:pt>
                <c:pt idx="21">
                  <c:v>0.0</c:v>
                </c:pt>
                <c:pt idx="22">
                  <c:v>0.389105058365759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276696"/>
        <c:axId val="54601261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96.88715953307391</c:v>
                </c:pt>
                <c:pt idx="7">
                  <c:v>83.65758754863812</c:v>
                </c:pt>
                <c:pt idx="8">
                  <c:v>66.53696498054473</c:v>
                </c:pt>
                <c:pt idx="9">
                  <c:v>53.30739299610894</c:v>
                </c:pt>
                <c:pt idx="10">
                  <c:v>36.18677042801556</c:v>
                </c:pt>
                <c:pt idx="11">
                  <c:v>25.68093385214008</c:v>
                </c:pt>
                <c:pt idx="12">
                  <c:v>19.45525291828794</c:v>
                </c:pt>
                <c:pt idx="13">
                  <c:v>17.12062256809338</c:v>
                </c:pt>
                <c:pt idx="14">
                  <c:v>12.06225680933852</c:v>
                </c:pt>
                <c:pt idx="15">
                  <c:v>10.50583657587549</c:v>
                </c:pt>
                <c:pt idx="16">
                  <c:v>8.171206225680933</c:v>
                </c:pt>
                <c:pt idx="17">
                  <c:v>5.447470817120623</c:v>
                </c:pt>
                <c:pt idx="18">
                  <c:v>1.945525291828794</c:v>
                </c:pt>
                <c:pt idx="19">
                  <c:v>1.556420233463035</c:v>
                </c:pt>
                <c:pt idx="20">
                  <c:v>1.556420233463035</c:v>
                </c:pt>
                <c:pt idx="21">
                  <c:v>0.389105058365759</c:v>
                </c:pt>
                <c:pt idx="22">
                  <c:v>0.389105058365759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276696"/>
        <c:axId val="546012616"/>
      </c:lineChart>
      <c:catAx>
        <c:axId val="54627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601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601261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627669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45212037857851"/>
          <c:h val="0.167776160100241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5.0</c:v>
                </c:pt>
                <c:pt idx="7">
                  <c:v>9.0</c:v>
                </c:pt>
                <c:pt idx="8">
                  <c:v>4.0</c:v>
                </c:pt>
                <c:pt idx="9">
                  <c:v>5.0</c:v>
                </c:pt>
                <c:pt idx="10">
                  <c:v>4.0</c:v>
                </c:pt>
                <c:pt idx="11">
                  <c:v>3.0</c:v>
                </c:pt>
                <c:pt idx="12">
                  <c:v>1.0</c:v>
                </c:pt>
                <c:pt idx="13">
                  <c:v>2.0</c:v>
                </c:pt>
                <c:pt idx="14">
                  <c:v>2.0</c:v>
                </c:pt>
                <c:pt idx="15">
                  <c:v>0.0</c:v>
                </c:pt>
                <c:pt idx="16">
                  <c:v>4.0</c:v>
                </c:pt>
                <c:pt idx="17">
                  <c:v>7.0</c:v>
                </c:pt>
                <c:pt idx="18">
                  <c:v>1.0</c:v>
                </c:pt>
                <c:pt idx="19">
                  <c:v>0.0</c:v>
                </c:pt>
                <c:pt idx="20">
                  <c:v>2.0</c:v>
                </c:pt>
                <c:pt idx="21">
                  <c:v>0.0</c:v>
                </c:pt>
                <c:pt idx="22">
                  <c:v>1.0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5556904"/>
        <c:axId val="54555376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90.0</c:v>
                </c:pt>
                <c:pt idx="8">
                  <c:v>72.0</c:v>
                </c:pt>
                <c:pt idx="9">
                  <c:v>64.0</c:v>
                </c:pt>
                <c:pt idx="10">
                  <c:v>54.0</c:v>
                </c:pt>
                <c:pt idx="11">
                  <c:v>46.0</c:v>
                </c:pt>
                <c:pt idx="12">
                  <c:v>40.0</c:v>
                </c:pt>
                <c:pt idx="13">
                  <c:v>38.0</c:v>
                </c:pt>
                <c:pt idx="14">
                  <c:v>34.0</c:v>
                </c:pt>
                <c:pt idx="15">
                  <c:v>30.0</c:v>
                </c:pt>
                <c:pt idx="16">
                  <c:v>30.0</c:v>
                </c:pt>
                <c:pt idx="17">
                  <c:v>22.0</c:v>
                </c:pt>
                <c:pt idx="18">
                  <c:v>8.0</c:v>
                </c:pt>
                <c:pt idx="19">
                  <c:v>6.0</c:v>
                </c:pt>
                <c:pt idx="20">
                  <c:v>6.0</c:v>
                </c:pt>
                <c:pt idx="21">
                  <c:v>2.0</c:v>
                </c:pt>
                <c:pt idx="22">
                  <c:v>2.0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118936"/>
        <c:axId val="524269912"/>
      </c:lineChart>
      <c:catAx>
        <c:axId val="53611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2426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26991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36118936"/>
        <c:crosses val="autoZero"/>
        <c:crossBetween val="between"/>
        <c:majorUnit val="10.0"/>
        <c:minorUnit val="5.0"/>
      </c:valAx>
      <c:valAx>
        <c:axId val="545553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45556904"/>
        <c:crosses val="max"/>
        <c:crossBetween val="between"/>
      </c:valAx>
      <c:catAx>
        <c:axId val="545556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455537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3.0</c:v>
                </c:pt>
                <c:pt idx="6">
                  <c:v>18.0</c:v>
                </c:pt>
                <c:pt idx="7">
                  <c:v>26.0</c:v>
                </c:pt>
                <c:pt idx="8">
                  <c:v>22.0</c:v>
                </c:pt>
                <c:pt idx="9">
                  <c:v>29.0</c:v>
                </c:pt>
                <c:pt idx="10">
                  <c:v>13.0</c:v>
                </c:pt>
                <c:pt idx="11">
                  <c:v>10.0</c:v>
                </c:pt>
                <c:pt idx="12">
                  <c:v>6.0</c:v>
                </c:pt>
                <c:pt idx="13">
                  <c:v>9.0</c:v>
                </c:pt>
                <c:pt idx="14">
                  <c:v>2.0</c:v>
                </c:pt>
                <c:pt idx="15">
                  <c:v>4.0</c:v>
                </c:pt>
                <c:pt idx="16">
                  <c:v>3.0</c:v>
                </c:pt>
                <c:pt idx="17">
                  <c:v>2.0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026904"/>
        <c:axId val="5368722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97.97297297297297</c:v>
                </c:pt>
                <c:pt idx="7">
                  <c:v>85.81081081081081</c:v>
                </c:pt>
                <c:pt idx="8">
                  <c:v>68.24324324324324</c:v>
                </c:pt>
                <c:pt idx="9">
                  <c:v>53.37837837837837</c:v>
                </c:pt>
                <c:pt idx="10">
                  <c:v>33.78378378378378</c:v>
                </c:pt>
                <c:pt idx="11">
                  <c:v>25.0</c:v>
                </c:pt>
                <c:pt idx="12">
                  <c:v>18.24324324324324</c:v>
                </c:pt>
                <c:pt idx="13">
                  <c:v>14.18918918918919</c:v>
                </c:pt>
                <c:pt idx="14">
                  <c:v>8.108108108108109</c:v>
                </c:pt>
                <c:pt idx="15">
                  <c:v>6.756756756756757</c:v>
                </c:pt>
                <c:pt idx="16">
                  <c:v>4.054054054054054</c:v>
                </c:pt>
                <c:pt idx="17">
                  <c:v>2.027027027027027</c:v>
                </c:pt>
                <c:pt idx="18">
                  <c:v>0.675675675675676</c:v>
                </c:pt>
                <c:pt idx="19">
                  <c:v>0.675675675675676</c:v>
                </c:pt>
                <c:pt idx="20">
                  <c:v>0.675675675675676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408568"/>
        <c:axId val="545469752"/>
      </c:lineChart>
      <c:catAx>
        <c:axId val="53640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546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46975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36408568"/>
        <c:crosses val="autoZero"/>
        <c:crossBetween val="between"/>
        <c:majorUnit val="10.0"/>
        <c:minorUnit val="5.0"/>
      </c:valAx>
      <c:valAx>
        <c:axId val="5368722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37026904"/>
        <c:crosses val="max"/>
        <c:crossBetween val="between"/>
      </c:valAx>
      <c:catAx>
        <c:axId val="537026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68722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5.0</c:v>
                </c:pt>
                <c:pt idx="6">
                  <c:v>11.0</c:v>
                </c:pt>
                <c:pt idx="7">
                  <c:v>9.0</c:v>
                </c:pt>
                <c:pt idx="8">
                  <c:v>8.0</c:v>
                </c:pt>
                <c:pt idx="9">
                  <c:v>10.0</c:v>
                </c:pt>
                <c:pt idx="10">
                  <c:v>10.0</c:v>
                </c:pt>
                <c:pt idx="11">
                  <c:v>3.0</c:v>
                </c:pt>
                <c:pt idx="12">
                  <c:v>0.0</c:v>
                </c:pt>
                <c:pt idx="13">
                  <c:v>2.0</c:v>
                </c:pt>
                <c:pt idx="14">
                  <c:v>0.0</c:v>
                </c:pt>
                <c:pt idx="15">
                  <c:v>2.0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718312"/>
        <c:axId val="54081616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91.66666666666667</c:v>
                </c:pt>
                <c:pt idx="7">
                  <c:v>73.33333333333334</c:v>
                </c:pt>
                <c:pt idx="8">
                  <c:v>58.33333333333334</c:v>
                </c:pt>
                <c:pt idx="9">
                  <c:v>45.0</c:v>
                </c:pt>
                <c:pt idx="10">
                  <c:v>28.33333333333333</c:v>
                </c:pt>
                <c:pt idx="11">
                  <c:v>11.66666666666667</c:v>
                </c:pt>
                <c:pt idx="12">
                  <c:v>6.666666666666667</c:v>
                </c:pt>
                <c:pt idx="13">
                  <c:v>6.666666666666667</c:v>
                </c:pt>
                <c:pt idx="14">
                  <c:v>3.333333333333333</c:v>
                </c:pt>
                <c:pt idx="15">
                  <c:v>3.333333333333333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20008"/>
        <c:axId val="540354040"/>
      </c:lineChart>
      <c:catAx>
        <c:axId val="51032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035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35404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10320008"/>
        <c:crosses val="autoZero"/>
        <c:crossBetween val="between"/>
        <c:majorUnit val="10.0"/>
        <c:minorUnit val="5.0"/>
      </c:valAx>
      <c:valAx>
        <c:axId val="5408161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40718312"/>
        <c:crosses val="max"/>
        <c:crossBetween val="between"/>
      </c:valAx>
      <c:catAx>
        <c:axId val="540718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408161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E18" sqref="E18:G36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82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41484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257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-2.8916666666666666</v>
      </c>
      <c r="G20" s="58">
        <f>2^(-F20)</f>
        <v>7.4212729355304745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-3.8892307692307693</v>
      </c>
      <c r="G21" s="58">
        <f>2^(-F21)</f>
        <v>14.817506335363337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-4.9453125</v>
      </c>
      <c r="G22" s="58">
        <f t="shared" ref="G22:G29" si="2">2^(-F22)</f>
        <v>30.809695098177997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-5.4435185185185189</v>
      </c>
      <c r="G23" s="58">
        <f t="shared" si="2"/>
        <v>43.517341483105263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-5.6113636363636363</v>
      </c>
      <c r="G24" s="58">
        <f t="shared" si="2"/>
        <v>48.88648039144298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-5.9034090909090908</v>
      </c>
      <c r="G25" s="58">
        <f t="shared" si="2"/>
        <v>59.855382854888511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-6.7471590909090908</v>
      </c>
      <c r="G26" s="58">
        <f t="shared" si="2"/>
        <v>107.42299879745387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-7.0129411764705889</v>
      </c>
      <c r="G27" s="58">
        <f t="shared" si="2"/>
        <v>129.15334300855142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-7.2397058823529417</v>
      </c>
      <c r="G28" s="58">
        <f t="shared" si="2"/>
        <v>151.13624585652963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-5.5457198443579756</v>
      </c>
      <c r="G29" s="58">
        <f t="shared" si="2"/>
        <v>46.711952508439765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1.6509934420334111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1.2542544858840401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4.2829159625941084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98.443579766536985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1.556420233463035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8</v>
      </c>
      <c r="F87" s="11">
        <f t="shared" si="18"/>
        <v>181.01933598375612</v>
      </c>
      <c r="G87" s="8">
        <f t="shared" si="19"/>
        <v>3.1128404669260701E-2</v>
      </c>
      <c r="H87" s="8">
        <f t="shared" si="20"/>
        <v>3.1128404669260701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34</v>
      </c>
      <c r="F88" s="11">
        <f t="shared" si="18"/>
        <v>128</v>
      </c>
      <c r="G88" s="8">
        <f t="shared" si="19"/>
        <v>0.13229571984435798</v>
      </c>
      <c r="H88" s="8">
        <f t="shared" si="20"/>
        <v>13.229571984435799</v>
      </c>
      <c r="I88" s="8">
        <f t="shared" si="21"/>
        <v>96.887159533073913</v>
      </c>
      <c r="J88" s="27"/>
      <c r="K88" s="26"/>
      <c r="L88" s="26"/>
      <c r="M88" s="46">
        <f t="shared" si="22"/>
        <v>-7.2397058823529417</v>
      </c>
      <c r="N88" s="46">
        <f t="shared" si="23"/>
        <v>-7.0129411764705889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44</v>
      </c>
      <c r="F89" s="3">
        <f t="shared" si="18"/>
        <v>90.509667991878061</v>
      </c>
      <c r="G89" s="8">
        <f t="shared" si="19"/>
        <v>0.17120622568093385</v>
      </c>
      <c r="H89" s="8">
        <f t="shared" si="20"/>
        <v>17.120622568093385</v>
      </c>
      <c r="I89" s="8">
        <f t="shared" si="21"/>
        <v>83.657587548638119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-6.7471590909090908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34</v>
      </c>
      <c r="F90" s="11">
        <f>2^(-D90)</f>
        <v>64</v>
      </c>
      <c r="G90" s="8">
        <f t="shared" si="19"/>
        <v>0.13229571984435798</v>
      </c>
      <c r="H90" s="8">
        <f t="shared" si="20"/>
        <v>13.229571984435799</v>
      </c>
      <c r="I90" s="8">
        <f t="shared" si="21"/>
        <v>66.536964980544738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44</v>
      </c>
      <c r="F91" s="10">
        <f t="shared" si="18"/>
        <v>45.254833995939045</v>
      </c>
      <c r="G91" s="8">
        <f t="shared" si="19"/>
        <v>0.17120622568093385</v>
      </c>
      <c r="H91" s="8">
        <f t="shared" si="20"/>
        <v>17.120622568093385</v>
      </c>
      <c r="I91" s="8">
        <f t="shared" si="21"/>
        <v>53.307392996108945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-5.9034090909090908</v>
      </c>
      <c r="Q91" s="46">
        <f t="shared" si="26"/>
        <v>-5.6113636363636363</v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27</v>
      </c>
      <c r="F92" s="11">
        <f t="shared" si="18"/>
        <v>32</v>
      </c>
      <c r="G92" s="8">
        <f t="shared" si="19"/>
        <v>0.10505836575875487</v>
      </c>
      <c r="H92" s="8">
        <f t="shared" si="20"/>
        <v>10.505836575875486</v>
      </c>
      <c r="I92" s="8">
        <f t="shared" si="21"/>
        <v>36.186770428015564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>
        <f t="shared" si="27"/>
        <v>-5.4435185185185189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16</v>
      </c>
      <c r="F93" s="3">
        <f t="shared" si="18"/>
        <v>22.627416997969519</v>
      </c>
      <c r="G93" s="8">
        <f t="shared" si="19"/>
        <v>6.2256809338521402E-2</v>
      </c>
      <c r="H93" s="8">
        <f t="shared" si="20"/>
        <v>6.2256809338521402</v>
      </c>
      <c r="I93" s="8">
        <f t="shared" si="21"/>
        <v>25.680933852140075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-4.9453125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2.3346303501945526E-2</v>
      </c>
      <c r="H94" s="8">
        <f t="shared" si="20"/>
        <v>2.3346303501945527</v>
      </c>
      <c r="I94" s="8">
        <f t="shared" si="21"/>
        <v>19.455252918287936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13</v>
      </c>
      <c r="F95" s="3">
        <f t="shared" si="18"/>
        <v>11.313708498984759</v>
      </c>
      <c r="G95" s="8">
        <f t="shared" si="19"/>
        <v>5.0583657587548639E-2</v>
      </c>
      <c r="H95" s="8">
        <f t="shared" si="20"/>
        <v>5.0583657587548636</v>
      </c>
      <c r="I95" s="8">
        <f t="shared" si="21"/>
        <v>17.120622568093385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>
        <f t="shared" si="29"/>
        <v>-3.8892307692307693</v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4</v>
      </c>
      <c r="F96" s="11">
        <f t="shared" si="18"/>
        <v>8</v>
      </c>
      <c r="G96" s="8">
        <f t="shared" si="19"/>
        <v>1.556420233463035E-2</v>
      </c>
      <c r="H96" s="8">
        <f t="shared" si="20"/>
        <v>1.556420233463035</v>
      </c>
      <c r="I96" s="8">
        <f t="shared" si="21"/>
        <v>12.062256809338521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6</v>
      </c>
      <c r="F97" s="10">
        <f t="shared" si="18"/>
        <v>5.6568542494923806</v>
      </c>
      <c r="G97" s="8">
        <f t="shared" si="19"/>
        <v>2.3346303501945526E-2</v>
      </c>
      <c r="H97" s="8">
        <f t="shared" si="20"/>
        <v>2.3346303501945527</v>
      </c>
      <c r="I97" s="8">
        <f t="shared" si="21"/>
        <v>10.505836575875486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>
        <f t="shared" si="30"/>
        <v>-2.8916666666666666</v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7</v>
      </c>
      <c r="F98" s="11">
        <f t="shared" si="18"/>
        <v>4</v>
      </c>
      <c r="G98" s="8">
        <f t="shared" si="19"/>
        <v>2.7237354085603113E-2</v>
      </c>
      <c r="H98" s="8">
        <f t="shared" si="20"/>
        <v>2.7237354085603114</v>
      </c>
      <c r="I98" s="8">
        <f t="shared" si="21"/>
        <v>8.1712062256809332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9</v>
      </c>
      <c r="F99" s="10">
        <f t="shared" si="18"/>
        <v>2.8284271247461898</v>
      </c>
      <c r="G99" s="8">
        <f t="shared" si="19"/>
        <v>3.5019455252918288E-2</v>
      </c>
      <c r="H99" s="8">
        <f t="shared" si="20"/>
        <v>3.5019455252918288</v>
      </c>
      <c r="I99" s="8">
        <f t="shared" si="21"/>
        <v>5.4474708171206228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3.8910505836575876E-3</v>
      </c>
      <c r="H100" s="8">
        <f t="shared" si="20"/>
        <v>0.38910505836575876</v>
      </c>
      <c r="I100" s="8">
        <f t="shared" si="21"/>
        <v>1.9455252918287937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1.556420233463035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3</v>
      </c>
      <c r="F102" s="11">
        <f t="shared" si="18"/>
        <v>1</v>
      </c>
      <c r="G102" s="8">
        <f t="shared" si="19"/>
        <v>1.1673151750972763E-2</v>
      </c>
      <c r="H102" s="8">
        <f t="shared" si="20"/>
        <v>1.1673151750972763</v>
      </c>
      <c r="I102" s="8">
        <f t="shared" si="21"/>
        <v>1.556420233463035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0.38910505836575876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</v>
      </c>
      <c r="F104" s="3">
        <f t="shared" si="18"/>
        <v>0.5</v>
      </c>
      <c r="G104" s="8">
        <f t="shared" si="19"/>
        <v>3.8910505836575876E-3</v>
      </c>
      <c r="H104" s="8">
        <f t="shared" si="20"/>
        <v>0.38910505836575876</v>
      </c>
      <c r="I104" s="8">
        <f t="shared" si="21"/>
        <v>0.38910505836575876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f>Monte!E107+Centrale!E107+Valle!E107</f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257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-7.2397058823529417</v>
      </c>
      <c r="N123" s="45">
        <f t="shared" ref="N123:U123" si="32">SUM(N82:N122)</f>
        <v>-7.0129411764705889</v>
      </c>
      <c r="O123" s="45">
        <f t="shared" si="32"/>
        <v>-6.7471590909090908</v>
      </c>
      <c r="P123" s="45">
        <f t="shared" si="32"/>
        <v>-5.9034090909090908</v>
      </c>
      <c r="Q123" s="45">
        <f t="shared" si="32"/>
        <v>-5.6113636363636363</v>
      </c>
      <c r="R123" s="45">
        <f t="shared" si="32"/>
        <v>-5.4435185185185189</v>
      </c>
      <c r="S123" s="45">
        <f t="shared" si="32"/>
        <v>-4.9453125</v>
      </c>
      <c r="T123" s="45">
        <f t="shared" si="32"/>
        <v>-3.8892307692307693</v>
      </c>
      <c r="U123" s="45">
        <f t="shared" si="32"/>
        <v>-2.8916666666666666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-0.24124513618677043</v>
      </c>
      <c r="G209" s="39">
        <f t="shared" si="55"/>
        <v>0.15124828029750123</v>
      </c>
      <c r="H209" s="39">
        <f t="shared" si="56"/>
        <v>-0.33339358283476456</v>
      </c>
      <c r="I209" s="40">
        <f t="shared" si="57"/>
        <v>0.73489285866106691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-0.95914396887159536</v>
      </c>
      <c r="G210" s="39">
        <f t="shared" si="55"/>
        <v>0.38426229129617473</v>
      </c>
      <c r="H210" s="39">
        <f t="shared" si="56"/>
        <v>-0.6548905976176056</v>
      </c>
      <c r="I210" s="40">
        <f t="shared" si="57"/>
        <v>1.1161170496362314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-1.1556420233463036</v>
      </c>
      <c r="G211" s="39">
        <f t="shared" si="55"/>
        <v>0.24829879573548583</v>
      </c>
      <c r="H211" s="39">
        <f t="shared" si="56"/>
        <v>-0.2990213123740581</v>
      </c>
      <c r="I211" s="40">
        <f t="shared" si="57"/>
        <v>0.36010543260611305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-0.82684824902723741</v>
      </c>
      <c r="G212" s="39">
        <f t="shared" si="55"/>
        <v>6.5620071126300542E-2</v>
      </c>
      <c r="H212" s="39">
        <f t="shared" si="56"/>
        <v>-4.6214913906071659E-2</v>
      </c>
      <c r="I212" s="40">
        <f t="shared" si="57"/>
        <v>3.2548246758750905E-2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-0.98443579766536971</v>
      </c>
      <c r="G213" s="39">
        <f t="shared" si="55"/>
        <v>7.1445011965825186E-3</v>
      </c>
      <c r="H213" s="39">
        <f t="shared" si="56"/>
        <v>-1.4594798164225067E-3</v>
      </c>
      <c r="I213" s="40">
        <f t="shared" si="57"/>
        <v>2.9814276405518283E-4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-0.55155642023346307</v>
      </c>
      <c r="G214" s="39">
        <f t="shared" si="55"/>
        <v>9.1873778652600911E-3</v>
      </c>
      <c r="H214" s="39">
        <f t="shared" si="56"/>
        <v>2.716889952372624E-3</v>
      </c>
      <c r="I214" s="40">
        <f t="shared" si="57"/>
        <v>8.0343827385338015E-4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-0.29571984435797666</v>
      </c>
      <c r="G215" s="39">
        <f t="shared" si="55"/>
        <v>3.9419148370744339E-2</v>
      </c>
      <c r="H215" s="39">
        <f t="shared" si="56"/>
        <v>3.1366598606292637E-2</v>
      </c>
      <c r="I215" s="40">
        <f t="shared" si="57"/>
        <v>2.4959024961038266E-2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-9.9221789883268491E-2</v>
      </c>
      <c r="G216" s="39">
        <f t="shared" si="55"/>
        <v>3.9195873503417661E-2</v>
      </c>
      <c r="H216" s="39">
        <f t="shared" si="56"/>
        <v>5.0786871115323227E-2</v>
      </c>
      <c r="I216" s="40">
        <f t="shared" si="57"/>
        <v>6.5805556736975176E-2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-0.18968871595330739</v>
      </c>
      <c r="G217" s="39">
        <f t="shared" si="55"/>
        <v>0.1631125559240211</v>
      </c>
      <c r="H217" s="39">
        <f t="shared" si="56"/>
        <v>0.29290445353671479</v>
      </c>
      <c r="I217" s="40">
        <f t="shared" si="57"/>
        <v>0.52597433971670737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-5.0583657587548639E-2</v>
      </c>
      <c r="G218" s="39">
        <f t="shared" si="55"/>
        <v>8.2028476323408678E-2</v>
      </c>
      <c r="H218" s="39">
        <f t="shared" si="56"/>
        <v>0.18831440089809767</v>
      </c>
      <c r="I218" s="40">
        <f t="shared" si="57"/>
        <v>0.43231710712014615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-6.4202334630350189E-2</v>
      </c>
      <c r="G219" s="39">
        <f t="shared" si="55"/>
        <v>0.18247586260241985</v>
      </c>
      <c r="H219" s="39">
        <f t="shared" si="56"/>
        <v>0.51015139019392453</v>
      </c>
      <c r="I219" s="40">
        <f t="shared" si="57"/>
        <v>1.4262403651919635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-6.1284046692607008E-2</v>
      </c>
      <c r="G220" s="39">
        <f t="shared" si="55"/>
        <v>0.29584585621581599</v>
      </c>
      <c r="H220" s="39">
        <f t="shared" si="56"/>
        <v>0.97502505920154103</v>
      </c>
      <c r="I220" s="40">
        <f t="shared" si="57"/>
        <v>3.2134094363568289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-6.1284046692607008E-2</v>
      </c>
      <c r="G221" s="39">
        <f t="shared" si="55"/>
        <v>0.50454242113492764</v>
      </c>
      <c r="H221" s="39">
        <f t="shared" si="56"/>
        <v>1.915101680222264</v>
      </c>
      <c r="I221" s="40">
        <f t="shared" si="57"/>
        <v>7.2691894515829487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-4.8638132295719845E-3</v>
      </c>
      <c r="G222" s="39">
        <f t="shared" si="55"/>
        <v>7.1802369576696154E-2</v>
      </c>
      <c r="H222" s="39">
        <f t="shared" si="56"/>
        <v>0.308442863862539</v>
      </c>
      <c r="I222" s="40">
        <f t="shared" si="57"/>
        <v>1.3249841311449144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-2.9182879377431907E-3</v>
      </c>
      <c r="G224" s="39">
        <f t="shared" si="55"/>
        <v>0.32736943972677268</v>
      </c>
      <c r="H224" s="39">
        <f t="shared" si="56"/>
        <v>1.7336568383974225</v>
      </c>
      <c r="I224" s="40">
        <f t="shared" si="57"/>
        <v>9.1809609224081381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2.9182879377431907E-3</v>
      </c>
      <c r="G226" s="39">
        <f t="shared" si="55"/>
        <v>0.15422602474180083</v>
      </c>
      <c r="H226" s="39">
        <f t="shared" si="56"/>
        <v>0.97096384448339967</v>
      </c>
      <c r="I226" s="40">
        <f t="shared" si="57"/>
        <v>6.1129163438682514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46.711952508439765</v>
      </c>
      <c r="F235" s="62">
        <f>SUM(F204:F234)</f>
        <v>-5.5457198443579756</v>
      </c>
      <c r="G235" s="62">
        <f>SQRT(SUM(G204:G234))</f>
        <v>1.6509934420334111</v>
      </c>
      <c r="H235" s="62">
        <f>(SUM(H204:H234))/(($G$235)^3)</f>
        <v>1.2542544858840401</v>
      </c>
      <c r="I235" s="62">
        <f>(SUM(I204:I234))/(($G$235)^4)</f>
        <v>4.2829159625941084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4" workbookViewId="0">
      <selection activeCell="E107" sqref="E107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-1.5714285714285714</v>
      </c>
      <c r="G20" s="58">
        <f t="shared" ref="G20:G29" si="1">2^(-F20)</f>
        <v>2.9719885782738964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-1.7857142857142858</v>
      </c>
      <c r="G21" s="58">
        <f t="shared" si="1"/>
        <v>3.4478912849879109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-2.1875</v>
      </c>
      <c r="G22" s="58">
        <f t="shared" si="1"/>
        <v>4.5551545390267663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-3.625</v>
      </c>
      <c r="G23" s="58">
        <f t="shared" si="1"/>
        <v>12.337686603263528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-4.5</v>
      </c>
      <c r="G24" s="58">
        <f t="shared" si="1"/>
        <v>22.627416997969519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-5.25</v>
      </c>
      <c r="G25" s="58">
        <f t="shared" si="1"/>
        <v>38.054627680087073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-6.583333333333333</v>
      </c>
      <c r="G26" s="58">
        <f t="shared" si="1"/>
        <v>95.891652920107603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-6.833333333333333</v>
      </c>
      <c r="G27" s="58">
        <f t="shared" si="1"/>
        <v>114.03503592196337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</v>
      </c>
      <c r="G28" s="58">
        <f t="shared" si="1"/>
        <v>128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-4.53</v>
      </c>
      <c r="G29" s="58">
        <f t="shared" si="1"/>
        <v>23.102867128359936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2.2697136383253285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0.53403568734777829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1.9863855820703324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5</v>
      </c>
      <c r="F88" s="11">
        <f t="shared" si="18"/>
        <v>128</v>
      </c>
      <c r="G88" s="8">
        <f t="shared" si="19"/>
        <v>0.1</v>
      </c>
      <c r="H88" s="8">
        <f t="shared" si="20"/>
        <v>10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9</v>
      </c>
      <c r="F89" s="3">
        <f t="shared" si="18"/>
        <v>90.509667991878061</v>
      </c>
      <c r="G89" s="8">
        <f t="shared" si="19"/>
        <v>0.18</v>
      </c>
      <c r="H89" s="8">
        <f t="shared" si="20"/>
        <v>18</v>
      </c>
      <c r="I89" s="8">
        <f t="shared" si="21"/>
        <v>90</v>
      </c>
      <c r="J89" s="28"/>
      <c r="K89" s="26"/>
      <c r="L89" s="26"/>
      <c r="M89" s="46">
        <f t="shared" si="22"/>
        <v>-7</v>
      </c>
      <c r="N89" s="46">
        <f t="shared" si="23"/>
        <v>-6.833333333333333</v>
      </c>
      <c r="O89" s="46">
        <f t="shared" si="24"/>
        <v>-6.583333333333333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4</v>
      </c>
      <c r="F90" s="11">
        <f t="shared" si="18"/>
        <v>64</v>
      </c>
      <c r="G90" s="8">
        <f t="shared" si="19"/>
        <v>0.08</v>
      </c>
      <c r="H90" s="8">
        <f t="shared" si="20"/>
        <v>8</v>
      </c>
      <c r="I90" s="8">
        <f t="shared" si="21"/>
        <v>72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5</v>
      </c>
      <c r="F91" s="10">
        <f t="shared" si="18"/>
        <v>45.254833995939045</v>
      </c>
      <c r="G91" s="8">
        <f t="shared" si="19"/>
        <v>0.1</v>
      </c>
      <c r="H91" s="8">
        <f t="shared" si="20"/>
        <v>10</v>
      </c>
      <c r="I91" s="8">
        <f t="shared" si="21"/>
        <v>64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0.08</v>
      </c>
      <c r="H92" s="8">
        <f t="shared" si="20"/>
        <v>8</v>
      </c>
      <c r="I92" s="8">
        <f t="shared" si="21"/>
        <v>54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-5.25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3</v>
      </c>
      <c r="F93" s="3">
        <f t="shared" si="18"/>
        <v>22.627416997969519</v>
      </c>
      <c r="G93" s="8">
        <f t="shared" si="19"/>
        <v>0.06</v>
      </c>
      <c r="H93" s="8">
        <f t="shared" si="20"/>
        <v>6</v>
      </c>
      <c r="I93" s="8">
        <f t="shared" si="21"/>
        <v>46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</v>
      </c>
      <c r="F94" s="11">
        <f t="shared" si="18"/>
        <v>16</v>
      </c>
      <c r="G94" s="8">
        <f t="shared" si="19"/>
        <v>0.02</v>
      </c>
      <c r="H94" s="8">
        <f t="shared" si="20"/>
        <v>2</v>
      </c>
      <c r="I94" s="8">
        <f t="shared" si="21"/>
        <v>40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-4.5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0.04</v>
      </c>
      <c r="H95" s="8">
        <f t="shared" si="20"/>
        <v>4</v>
      </c>
      <c r="I95" s="8">
        <f t="shared" si="21"/>
        <v>38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-3.625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2</v>
      </c>
      <c r="F96" s="11">
        <f t="shared" si="18"/>
        <v>8</v>
      </c>
      <c r="G96" s="8">
        <f t="shared" si="19"/>
        <v>0.04</v>
      </c>
      <c r="H96" s="8">
        <f t="shared" si="20"/>
        <v>4</v>
      </c>
      <c r="I96" s="8">
        <f t="shared" si="21"/>
        <v>34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30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4</v>
      </c>
      <c r="F98" s="11">
        <f t="shared" si="18"/>
        <v>4</v>
      </c>
      <c r="G98" s="8">
        <f t="shared" si="19"/>
        <v>0.08</v>
      </c>
      <c r="H98" s="8">
        <f t="shared" si="20"/>
        <v>8</v>
      </c>
      <c r="I98" s="8">
        <f t="shared" si="21"/>
        <v>30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-2.1875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7</v>
      </c>
      <c r="F99" s="10">
        <f t="shared" si="18"/>
        <v>2.8284271247461898</v>
      </c>
      <c r="G99" s="8">
        <f t="shared" si="19"/>
        <v>0.14000000000000001</v>
      </c>
      <c r="H99" s="8">
        <f t="shared" si="20"/>
        <v>14.000000000000002</v>
      </c>
      <c r="I99" s="8">
        <f t="shared" si="21"/>
        <v>22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-1.7857142857142858</v>
      </c>
      <c r="U99" s="46">
        <f t="shared" si="30"/>
        <v>-1.5714285714285714</v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0.02</v>
      </c>
      <c r="H100" s="8">
        <f t="shared" si="20"/>
        <v>2</v>
      </c>
      <c r="I100" s="8">
        <f t="shared" si="21"/>
        <v>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0.04</v>
      </c>
      <c r="H102" s="8">
        <f t="shared" si="20"/>
        <v>4</v>
      </c>
      <c r="I102" s="8">
        <f t="shared" si="21"/>
        <v>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2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</v>
      </c>
      <c r="F104" s="3">
        <f t="shared" si="18"/>
        <v>0.5</v>
      </c>
      <c r="G104" s="8">
        <f t="shared" si="19"/>
        <v>0.02</v>
      </c>
      <c r="H104" s="8">
        <f t="shared" si="20"/>
        <v>2</v>
      </c>
      <c r="I104" s="8">
        <f t="shared" si="21"/>
        <v>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</v>
      </c>
      <c r="N123" s="45">
        <f t="shared" si="32"/>
        <v>-6.833333333333333</v>
      </c>
      <c r="O123" s="45">
        <f t="shared" si="32"/>
        <v>-6.583333333333333</v>
      </c>
      <c r="P123" s="45">
        <f t="shared" si="32"/>
        <v>-5.25</v>
      </c>
      <c r="Q123" s="45">
        <f t="shared" si="32"/>
        <v>-4.5</v>
      </c>
      <c r="R123" s="45">
        <f t="shared" si="32"/>
        <v>-3.625</v>
      </c>
      <c r="S123" s="45">
        <f t="shared" si="32"/>
        <v>-2.1875</v>
      </c>
      <c r="T123" s="45">
        <f t="shared" si="32"/>
        <v>-1.7857142857142858</v>
      </c>
      <c r="U123" s="45">
        <f t="shared" si="32"/>
        <v>-1.5714285714285714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-0.72500000000000009</v>
      </c>
      <c r="G210" s="39">
        <f t="shared" si="55"/>
        <v>0.73983999999999994</v>
      </c>
      <c r="H210" s="39">
        <f t="shared" si="56"/>
        <v>-2.0123647999999998</v>
      </c>
      <c r="I210" s="40">
        <f t="shared" si="57"/>
        <v>5.4736322559999984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-1.2149999999999999</v>
      </c>
      <c r="G211" s="39">
        <f t="shared" si="55"/>
        <v>0.88711199999999979</v>
      </c>
      <c r="H211" s="39">
        <f t="shared" si="56"/>
        <v>-1.9693886399999994</v>
      </c>
      <c r="I211" s="40">
        <f t="shared" si="57"/>
        <v>4.3720427807999975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</v>
      </c>
      <c r="G212" s="39">
        <f t="shared" si="55"/>
        <v>0.23667199999999994</v>
      </c>
      <c r="H212" s="39">
        <f t="shared" si="56"/>
        <v>-0.40707583999999986</v>
      </c>
      <c r="I212" s="40">
        <f t="shared" si="57"/>
        <v>0.70017044479999968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-0.57500000000000007</v>
      </c>
      <c r="G213" s="39">
        <f t="shared" si="55"/>
        <v>0.14883999999999994</v>
      </c>
      <c r="H213" s="39">
        <f t="shared" si="56"/>
        <v>-0.18158479999999991</v>
      </c>
      <c r="I213" s="40">
        <f t="shared" si="57"/>
        <v>0.22153345599999988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-0.42</v>
      </c>
      <c r="G214" s="39">
        <f t="shared" si="55"/>
        <v>4.1471999999999974E-2</v>
      </c>
      <c r="H214" s="39">
        <f t="shared" si="56"/>
        <v>-2.9859839999999971E-2</v>
      </c>
      <c r="I214" s="40">
        <f t="shared" si="57"/>
        <v>2.1499084799999971E-2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-0.28499999999999998</v>
      </c>
      <c r="G215" s="39">
        <f t="shared" si="55"/>
        <v>2.903999999999993E-3</v>
      </c>
      <c r="H215" s="39">
        <f t="shared" si="56"/>
        <v>-6.3887999999999781E-4</v>
      </c>
      <c r="I215" s="40">
        <f t="shared" si="57"/>
        <v>1.4055359999999936E-4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-8.5000000000000006E-2</v>
      </c>
      <c r="G216" s="39">
        <f t="shared" si="55"/>
        <v>1.5680000000000028E-3</v>
      </c>
      <c r="H216" s="39">
        <f t="shared" si="56"/>
        <v>4.3904000000000116E-4</v>
      </c>
      <c r="I216" s="40">
        <f t="shared" si="57"/>
        <v>1.2293120000000043E-4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-0.15</v>
      </c>
      <c r="G217" s="39">
        <f t="shared" si="55"/>
        <v>2.4336000000000017E-2</v>
      </c>
      <c r="H217" s="39">
        <f t="shared" si="56"/>
        <v>1.8982080000000019E-2</v>
      </c>
      <c r="I217" s="40">
        <f t="shared" si="57"/>
        <v>1.4806022400000019E-2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-0.13</v>
      </c>
      <c r="G218" s="39">
        <f t="shared" si="55"/>
        <v>6.5536000000000025E-2</v>
      </c>
      <c r="H218" s="39">
        <f t="shared" si="56"/>
        <v>8.3886080000000057E-2</v>
      </c>
      <c r="I218" s="40">
        <f t="shared" si="57"/>
        <v>0.10737418240000009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-0.18</v>
      </c>
      <c r="G220" s="39">
        <f t="shared" si="55"/>
        <v>0.41587200000000013</v>
      </c>
      <c r="H220" s="39">
        <f t="shared" si="56"/>
        <v>0.94818816000000028</v>
      </c>
      <c r="I220" s="40">
        <f t="shared" si="57"/>
        <v>2.1618690048000011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-0.24500000000000002</v>
      </c>
      <c r="G221" s="39">
        <f t="shared" si="55"/>
        <v>1.0819760000000003</v>
      </c>
      <c r="H221" s="39">
        <f t="shared" si="56"/>
        <v>3.0078932800000011</v>
      </c>
      <c r="I221" s="40">
        <f t="shared" si="57"/>
        <v>8.3619433184000034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-2.5000000000000001E-2</v>
      </c>
      <c r="G222" s="39">
        <f t="shared" si="55"/>
        <v>0.21516800000000003</v>
      </c>
      <c r="H222" s="39">
        <f t="shared" si="56"/>
        <v>0.70575104000000011</v>
      </c>
      <c r="I222" s="40">
        <f t="shared" si="57"/>
        <v>2.3148634112000006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-0.01</v>
      </c>
      <c r="G224" s="39">
        <f t="shared" si="55"/>
        <v>0.73273600000000005</v>
      </c>
      <c r="H224" s="39">
        <f t="shared" si="56"/>
        <v>3.1361100800000004</v>
      </c>
      <c r="I224" s="40">
        <f t="shared" si="57"/>
        <v>13.4225511424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1.4999999999999999E-2</v>
      </c>
      <c r="G226" s="39">
        <f t="shared" si="55"/>
        <v>0.55756800000000006</v>
      </c>
      <c r="H226" s="39">
        <f t="shared" si="56"/>
        <v>2.9439590400000002</v>
      </c>
      <c r="I226" s="40">
        <f t="shared" si="57"/>
        <v>15.544103731200003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23.102867128359936</v>
      </c>
      <c r="F235" s="62">
        <f>SUM(F204:F234)</f>
        <v>-4.53</v>
      </c>
      <c r="G235" s="62">
        <f>SQRT(SUM(G204:G234))</f>
        <v>2.2697136383253285</v>
      </c>
      <c r="H235" s="62">
        <f>(SUM(H204:H234))/(($G$235)^3)</f>
        <v>0.53403568734777829</v>
      </c>
      <c r="I235" s="62">
        <f>(SUM(I204:I234))/(($G$235)^4)</f>
        <v>1.9863855820703324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5" workbookViewId="0">
      <selection activeCell="E103" sqref="E103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148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-3.6555555555555554</v>
      </c>
      <c r="G20" s="58">
        <f t="shared" ref="G20:G29" si="1">2^(-F20)</f>
        <v>12.601779406361915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-4.2233333333333336</v>
      </c>
      <c r="G21" s="58">
        <f t="shared" si="1"/>
        <v>18.678844860111553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</v>
      </c>
      <c r="G22" s="58">
        <f t="shared" si="1"/>
        <v>32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-5.5310344827586206</v>
      </c>
      <c r="G23" s="58">
        <f t="shared" si="1"/>
        <v>46.23887790475375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-5.658620689655173</v>
      </c>
      <c r="G24" s="58">
        <f t="shared" si="1"/>
        <v>50.514325882477756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-5.9137931034482758</v>
      </c>
      <c r="G25" s="58">
        <f t="shared" si="1"/>
        <v>60.287755057354438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-6.6923076923076925</v>
      </c>
      <c r="G26" s="58">
        <f t="shared" si="1"/>
        <v>103.41543321786529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-6.9484615384615385</v>
      </c>
      <c r="G27" s="58">
        <f t="shared" si="1"/>
        <v>123.50807327927308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-7.1722222222222225</v>
      </c>
      <c r="G28" s="58">
        <f t="shared" si="1"/>
        <v>144.2294755932646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-5.6520270270270272</v>
      </c>
      <c r="G29" s="58">
        <f t="shared" si="1"/>
        <v>50.283983063336365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1.4066189861659455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1.1323583877573422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4.1965131703269911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99.324324324324337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0.67567567567567566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3</v>
      </c>
      <c r="F87" s="11">
        <f t="shared" si="18"/>
        <v>181.01933598375612</v>
      </c>
      <c r="G87" s="8">
        <f t="shared" si="19"/>
        <v>2.0270270270270271E-2</v>
      </c>
      <c r="H87" s="8">
        <f t="shared" si="20"/>
        <v>2.0270270270270272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18</v>
      </c>
      <c r="F88" s="11">
        <f t="shared" si="18"/>
        <v>128</v>
      </c>
      <c r="G88" s="8">
        <f t="shared" si="19"/>
        <v>0.12162162162162163</v>
      </c>
      <c r="H88" s="8">
        <f t="shared" si="20"/>
        <v>12.162162162162163</v>
      </c>
      <c r="I88" s="8">
        <f t="shared" si="21"/>
        <v>97.972972972972968</v>
      </c>
      <c r="J88" s="27"/>
      <c r="K88" s="26"/>
      <c r="L88" s="26"/>
      <c r="M88" s="46">
        <f t="shared" si="22"/>
        <v>-7.1722222222222225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26</v>
      </c>
      <c r="F89" s="3">
        <f t="shared" si="18"/>
        <v>90.509667991878061</v>
      </c>
      <c r="G89" s="8">
        <f t="shared" si="19"/>
        <v>0.17567567567567569</v>
      </c>
      <c r="H89" s="8">
        <f t="shared" si="20"/>
        <v>17.567567567567568</v>
      </c>
      <c r="I89" s="8">
        <f t="shared" si="21"/>
        <v>85.810810810810807</v>
      </c>
      <c r="J89" s="28"/>
      <c r="K89" s="26"/>
      <c r="L89" s="26"/>
      <c r="M89" s="46" t="str">
        <f t="shared" si="22"/>
        <v/>
      </c>
      <c r="N89" s="46">
        <f t="shared" si="23"/>
        <v>-6.9484615384615385</v>
      </c>
      <c r="O89" s="46">
        <f t="shared" si="24"/>
        <v>-6.6923076923076925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22</v>
      </c>
      <c r="F90" s="11">
        <f t="shared" si="18"/>
        <v>64</v>
      </c>
      <c r="G90" s="8">
        <f t="shared" si="19"/>
        <v>0.14864864864864866</v>
      </c>
      <c r="H90" s="8">
        <f t="shared" si="20"/>
        <v>14.864864864864865</v>
      </c>
      <c r="I90" s="8">
        <f t="shared" si="21"/>
        <v>68.243243243243242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29</v>
      </c>
      <c r="F91" s="10">
        <f t="shared" si="18"/>
        <v>45.254833995939045</v>
      </c>
      <c r="G91" s="8">
        <f t="shared" si="19"/>
        <v>0.19594594594594594</v>
      </c>
      <c r="H91" s="8">
        <f t="shared" si="20"/>
        <v>19.594594594594593</v>
      </c>
      <c r="I91" s="8">
        <f t="shared" si="21"/>
        <v>53.378378378378372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-5.9137931034482758</v>
      </c>
      <c r="Q91" s="46">
        <f t="shared" si="26"/>
        <v>-5.658620689655173</v>
      </c>
      <c r="R91" s="46">
        <f t="shared" si="27"/>
        <v>-5.5310344827586206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8.7837837837837843E-2</v>
      </c>
      <c r="H92" s="8">
        <f t="shared" si="20"/>
        <v>8.7837837837837842</v>
      </c>
      <c r="I92" s="8">
        <f t="shared" si="21"/>
        <v>33.783783783783782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10</v>
      </c>
      <c r="F93" s="3">
        <f t="shared" si="18"/>
        <v>22.627416997969519</v>
      </c>
      <c r="G93" s="8">
        <f t="shared" si="19"/>
        <v>6.7567567567567571E-2</v>
      </c>
      <c r="H93" s="8">
        <f t="shared" si="20"/>
        <v>6.756756756756757</v>
      </c>
      <c r="I93" s="8">
        <f t="shared" si="21"/>
        <v>25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-5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4.0540540540540543E-2</v>
      </c>
      <c r="H94" s="8">
        <f t="shared" si="20"/>
        <v>4.0540540540540544</v>
      </c>
      <c r="I94" s="8">
        <f t="shared" si="21"/>
        <v>18.243243243243242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-4.2233333333333336</v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9</v>
      </c>
      <c r="F95" s="3">
        <f t="shared" si="18"/>
        <v>11.313708498984759</v>
      </c>
      <c r="G95" s="8">
        <f t="shared" si="19"/>
        <v>6.0810810810810814E-2</v>
      </c>
      <c r="H95" s="8">
        <f t="shared" si="20"/>
        <v>6.0810810810810816</v>
      </c>
      <c r="I95" s="8">
        <f t="shared" si="21"/>
        <v>14.189189189189189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-3.6555555555555554</v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2</v>
      </c>
      <c r="F96" s="11">
        <f t="shared" si="18"/>
        <v>8</v>
      </c>
      <c r="G96" s="8">
        <f t="shared" si="19"/>
        <v>1.3513513513513514E-2</v>
      </c>
      <c r="H96" s="8">
        <f t="shared" si="20"/>
        <v>1.3513513513513513</v>
      </c>
      <c r="I96" s="8">
        <f t="shared" si="21"/>
        <v>8.1081081081081088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2.7027027027027029E-2</v>
      </c>
      <c r="H97" s="8">
        <f t="shared" si="20"/>
        <v>2.7027027027027026</v>
      </c>
      <c r="I97" s="8">
        <f t="shared" si="21"/>
        <v>6.756756756756757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3</v>
      </c>
      <c r="F98" s="11">
        <f t="shared" si="18"/>
        <v>4</v>
      </c>
      <c r="G98" s="8">
        <f t="shared" si="19"/>
        <v>2.0270270270270271E-2</v>
      </c>
      <c r="H98" s="8">
        <f t="shared" si="20"/>
        <v>2.0270270270270272</v>
      </c>
      <c r="I98" s="8">
        <f t="shared" si="21"/>
        <v>4.0540540540540544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1.3513513513513514E-2</v>
      </c>
      <c r="H99" s="8">
        <f t="shared" si="20"/>
        <v>1.3513513513513513</v>
      </c>
      <c r="I99" s="8">
        <f t="shared" si="21"/>
        <v>2.0270270270270272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0.67567567567567566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0.67567567567567566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6.7567567567567571E-3</v>
      </c>
      <c r="H102" s="8">
        <f t="shared" si="20"/>
        <v>0.67567567567567566</v>
      </c>
      <c r="I102" s="8">
        <f t="shared" si="21"/>
        <v>0.67567567567567566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148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-7.1722222222222225</v>
      </c>
      <c r="N123" s="45">
        <f t="shared" si="32"/>
        <v>-6.9484615384615385</v>
      </c>
      <c r="O123" s="45">
        <f t="shared" si="32"/>
        <v>-6.6923076923076925</v>
      </c>
      <c r="P123" s="45">
        <f t="shared" si="32"/>
        <v>-5.9137931034482758</v>
      </c>
      <c r="Q123" s="45">
        <f t="shared" si="32"/>
        <v>-5.658620689655173</v>
      </c>
      <c r="R123" s="45">
        <f t="shared" si="32"/>
        <v>-5.5310344827586206</v>
      </c>
      <c r="S123" s="45">
        <f t="shared" si="32"/>
        <v>-5</v>
      </c>
      <c r="T123" s="45">
        <f t="shared" si="32"/>
        <v>-4.2233333333333336</v>
      </c>
      <c r="U123" s="45">
        <f t="shared" si="32"/>
        <v>-3.6555555555555554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-0.1570945945945946</v>
      </c>
      <c r="G209" s="39">
        <f t="shared" si="55"/>
        <v>8.9219403959291635E-2</v>
      </c>
      <c r="H209" s="39">
        <f t="shared" si="56"/>
        <v>-0.18717989817135172</v>
      </c>
      <c r="I209" s="40">
        <f t="shared" si="57"/>
        <v>0.39269836744732906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-0.8817567567567568</v>
      </c>
      <c r="G210" s="39">
        <f t="shared" si="55"/>
        <v>0.31056295406984774</v>
      </c>
      <c r="H210" s="39">
        <f t="shared" si="56"/>
        <v>-0.49627120701026339</v>
      </c>
      <c r="I210" s="40">
        <f t="shared" si="57"/>
        <v>0.7930279760670762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-1.185810810810811</v>
      </c>
      <c r="G211" s="39">
        <f t="shared" si="55"/>
        <v>0.21178487083687042</v>
      </c>
      <c r="H211" s="39">
        <f t="shared" si="56"/>
        <v>-0.23253406426345566</v>
      </c>
      <c r="I211" s="40">
        <f t="shared" si="57"/>
        <v>0.25531611785683472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-0.92905405405405406</v>
      </c>
      <c r="G212" s="39">
        <f t="shared" si="55"/>
        <v>5.3152546492803959E-2</v>
      </c>
      <c r="H212" s="39">
        <f t="shared" si="56"/>
        <v>-3.1783786247386141E-2</v>
      </c>
      <c r="I212" s="40">
        <f t="shared" si="57"/>
        <v>1.9005845154686979E-2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-1.1266891891891893</v>
      </c>
      <c r="G213" s="39">
        <f t="shared" si="55"/>
        <v>1.8808270240656955E-3</v>
      </c>
      <c r="H213" s="39">
        <f t="shared" si="56"/>
        <v>-1.8427021519562526E-4</v>
      </c>
      <c r="I213" s="40">
        <f t="shared" si="57"/>
        <v>1.8053500813084876E-5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-0.46114864864864868</v>
      </c>
      <c r="G214" s="39">
        <f t="shared" si="55"/>
        <v>1.4196854702584262E-2</v>
      </c>
      <c r="H214" s="39">
        <f t="shared" si="56"/>
        <v>5.7075192892146213E-3</v>
      </c>
      <c r="I214" s="40">
        <f t="shared" si="57"/>
        <v>2.2945770115423655E-3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-0.32094594594594594</v>
      </c>
      <c r="G215" s="39">
        <f t="shared" si="55"/>
        <v>5.4976537668055221E-2</v>
      </c>
      <c r="H215" s="39">
        <f t="shared" si="56"/>
        <v>4.9590322828955223E-2</v>
      </c>
      <c r="I215" s="40">
        <f t="shared" si="57"/>
        <v>4.4731811470712993E-2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-0.17229729729729731</v>
      </c>
      <c r="G216" s="39">
        <f t="shared" si="55"/>
        <v>7.9689720993820726E-2</v>
      </c>
      <c r="H216" s="39">
        <f t="shared" si="56"/>
        <v>0.11172714260957975</v>
      </c>
      <c r="I216" s="40">
        <f t="shared" si="57"/>
        <v>0.15664447359113376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-0.22804054054054054</v>
      </c>
      <c r="G217" s="39">
        <f t="shared" si="55"/>
        <v>0.21999568448561788</v>
      </c>
      <c r="H217" s="39">
        <f t="shared" si="56"/>
        <v>0.41843773772095566</v>
      </c>
      <c r="I217" s="40">
        <f t="shared" si="57"/>
        <v>0.7958798862733043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-4.3918918918918921E-2</v>
      </c>
      <c r="G218" s="39">
        <f t="shared" si="55"/>
        <v>7.7969376196868903E-2</v>
      </c>
      <c r="H218" s="39">
        <f t="shared" si="56"/>
        <v>0.1872845489053169</v>
      </c>
      <c r="I218" s="40">
        <f t="shared" si="57"/>
        <v>0.44986254821513616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-7.4324324324324328E-2</v>
      </c>
      <c r="G219" s="39">
        <f t="shared" si="55"/>
        <v>0.22761515852960343</v>
      </c>
      <c r="H219" s="39">
        <f t="shared" si="56"/>
        <v>0.66054534181395042</v>
      </c>
      <c r="I219" s="40">
        <f t="shared" si="57"/>
        <v>1.9169204345208901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-4.5608108108108114E-2</v>
      </c>
      <c r="G220" s="39">
        <f t="shared" si="55"/>
        <v>0.23460380863423691</v>
      </c>
      <c r="H220" s="39">
        <f t="shared" si="56"/>
        <v>0.79812849761715066</v>
      </c>
      <c r="I220" s="40">
        <f t="shared" si="57"/>
        <v>2.7152547199340229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-2.364864864864865E-2</v>
      </c>
      <c r="G221" s="39">
        <f t="shared" si="55"/>
        <v>0.20575425567093758</v>
      </c>
      <c r="H221" s="39">
        <f t="shared" si="56"/>
        <v>0.80285866655382743</v>
      </c>
      <c r="I221" s="40">
        <f t="shared" si="57"/>
        <v>3.1327762157759147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-1.6891891891891893E-3</v>
      </c>
      <c r="G224" s="39">
        <f t="shared" si="55"/>
        <v>0.19717497297790854</v>
      </c>
      <c r="H224" s="39">
        <f t="shared" si="56"/>
        <v>1.0651445330799856</v>
      </c>
      <c r="I224" s="40">
        <f t="shared" si="57"/>
        <v>5.7539395553881656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50.283983063336365</v>
      </c>
      <c r="F235" s="62">
        <f>SUM(F204:F234)</f>
        <v>-5.6520270270270272</v>
      </c>
      <c r="G235" s="62">
        <f>SQRT(SUM(G204:G234))</f>
        <v>1.4066189861659455</v>
      </c>
      <c r="H235" s="62">
        <f>(SUM(H204:H234))/(($G$235)^3)</f>
        <v>1.1323583877573422</v>
      </c>
      <c r="I235" s="62">
        <f>(SUM(I204:I234))/(($G$235)^4)</f>
        <v>4.1965131703269911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3" workbookViewId="0">
      <selection activeCell="E107" sqref="E107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60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-4.833333333333333</v>
      </c>
      <c r="G20" s="58">
        <f>2^(-F20)</f>
        <v>28.50875898049085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-5.13</v>
      </c>
      <c r="G21" s="58">
        <f>2^(-F21)</f>
        <v>35.017398440343662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-5.4</v>
      </c>
      <c r="G22" s="58">
        <f t="shared" ref="G22:G29" si="2">2^(-F22)</f>
        <v>42.224253144732614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-5.7</v>
      </c>
      <c r="G23" s="58">
        <f t="shared" si="2"/>
        <v>51.984153366799077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-5.85</v>
      </c>
      <c r="G24" s="58">
        <f t="shared" si="2"/>
        <v>57.68002960709309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-6.1875</v>
      </c>
      <c r="G25" s="58">
        <f t="shared" si="2"/>
        <v>72.88247262442826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-7.045454545454545</v>
      </c>
      <c r="G26" s="58">
        <f t="shared" si="2"/>
        <v>132.0970598059788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-7.290909090909091</v>
      </c>
      <c r="G27" s="58">
        <f t="shared" si="2"/>
        <v>156.59660127282368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-7.4545454545454541</v>
      </c>
      <c r="G28" s="58">
        <f t="shared" si="2"/>
        <v>175.40492604417577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-6.1083333333333334</v>
      </c>
      <c r="G29" s="58">
        <f t="shared" si="2"/>
        <v>68.990859714742726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1.1514182076417279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0.82320124246911019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3.6849344562549522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99.999999999999972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0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5</v>
      </c>
      <c r="F87" s="11">
        <f t="shared" si="18"/>
        <v>181.01933598375612</v>
      </c>
      <c r="G87" s="8">
        <f t="shared" si="19"/>
        <v>8.3333333333333329E-2</v>
      </c>
      <c r="H87" s="8">
        <f t="shared" si="20"/>
        <v>8.3333333333333321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11</v>
      </c>
      <c r="F88" s="11">
        <f t="shared" si="18"/>
        <v>128</v>
      </c>
      <c r="G88" s="8">
        <f t="shared" si="19"/>
        <v>0.18333333333333332</v>
      </c>
      <c r="H88" s="8">
        <f t="shared" si="20"/>
        <v>18.333333333333332</v>
      </c>
      <c r="I88" s="8">
        <f t="shared" si="21"/>
        <v>91.666666666666671</v>
      </c>
      <c r="J88" s="27"/>
      <c r="K88" s="26"/>
      <c r="L88" s="26"/>
      <c r="M88" s="46">
        <f t="shared" si="22"/>
        <v>-7.4545454545454541</v>
      </c>
      <c r="N88" s="46">
        <f t="shared" si="23"/>
        <v>-7.290909090909091</v>
      </c>
      <c r="O88" s="46">
        <f t="shared" si="24"/>
        <v>-7.045454545454545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9</v>
      </c>
      <c r="F89" s="3">
        <f t="shared" si="18"/>
        <v>90.509667991878061</v>
      </c>
      <c r="G89" s="8">
        <f t="shared" si="19"/>
        <v>0.15</v>
      </c>
      <c r="H89" s="8">
        <f t="shared" si="20"/>
        <v>15</v>
      </c>
      <c r="I89" s="8">
        <f t="shared" si="21"/>
        <v>73.333333333333343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8</v>
      </c>
      <c r="F90" s="11">
        <f>2^(-D90)</f>
        <v>64</v>
      </c>
      <c r="G90" s="8">
        <f t="shared" si="19"/>
        <v>0.13333333333333333</v>
      </c>
      <c r="H90" s="8">
        <f t="shared" si="20"/>
        <v>13.333333333333334</v>
      </c>
      <c r="I90" s="8">
        <f t="shared" si="21"/>
        <v>58.333333333333336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-6.1875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10</v>
      </c>
      <c r="F91" s="10">
        <f t="shared" si="18"/>
        <v>45.254833995939045</v>
      </c>
      <c r="G91" s="8">
        <f t="shared" si="19"/>
        <v>0.16666666666666666</v>
      </c>
      <c r="H91" s="8">
        <f t="shared" si="20"/>
        <v>16.666666666666664</v>
      </c>
      <c r="I91" s="8">
        <f t="shared" si="21"/>
        <v>45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-5.85</v>
      </c>
      <c r="R91" s="46">
        <f t="shared" si="27"/>
        <v>-5.7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10</v>
      </c>
      <c r="F92" s="11">
        <f t="shared" si="18"/>
        <v>32</v>
      </c>
      <c r="G92" s="8">
        <f t="shared" si="19"/>
        <v>0.16666666666666666</v>
      </c>
      <c r="H92" s="8">
        <f t="shared" si="20"/>
        <v>16.666666666666664</v>
      </c>
      <c r="I92" s="8">
        <f t="shared" si="21"/>
        <v>28.333333333333332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-5.4</v>
      </c>
      <c r="T92" s="46">
        <f t="shared" si="29"/>
        <v>-5.13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3</v>
      </c>
      <c r="F93" s="3">
        <f t="shared" si="18"/>
        <v>22.627416997969519</v>
      </c>
      <c r="G93" s="8">
        <f t="shared" si="19"/>
        <v>0.05</v>
      </c>
      <c r="H93" s="8">
        <f t="shared" si="20"/>
        <v>5</v>
      </c>
      <c r="I93" s="8">
        <f t="shared" si="21"/>
        <v>11.666666666666668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-4.833333333333333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6.666666666666667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3.3333333333333333E-2</v>
      </c>
      <c r="H95" s="8">
        <f t="shared" si="20"/>
        <v>3.3333333333333335</v>
      </c>
      <c r="I95" s="8">
        <f t="shared" si="21"/>
        <v>6.666666666666667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3.3333333333333335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2</v>
      </c>
      <c r="F97" s="10">
        <f t="shared" si="18"/>
        <v>5.6568542494923806</v>
      </c>
      <c r="G97" s="8">
        <f t="shared" si="19"/>
        <v>3.3333333333333333E-2</v>
      </c>
      <c r="H97" s="8">
        <f t="shared" si="20"/>
        <v>3.3333333333333335</v>
      </c>
      <c r="I97" s="8">
        <f t="shared" si="21"/>
        <v>3.3333333333333335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60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-7.4545454545454541</v>
      </c>
      <c r="N123" s="45">
        <f t="shared" ref="N123:U123" si="32">SUM(N82:N122)</f>
        <v>-7.290909090909091</v>
      </c>
      <c r="O123" s="45">
        <f t="shared" si="32"/>
        <v>-7.045454545454545</v>
      </c>
      <c r="P123" s="45">
        <f t="shared" si="32"/>
        <v>-6.1875</v>
      </c>
      <c r="Q123" s="45">
        <f t="shared" si="32"/>
        <v>-5.85</v>
      </c>
      <c r="R123" s="45">
        <f t="shared" si="32"/>
        <v>-5.7</v>
      </c>
      <c r="S123" s="45">
        <f t="shared" si="32"/>
        <v>-5.4</v>
      </c>
      <c r="T123" s="45">
        <f t="shared" si="32"/>
        <v>-5.13</v>
      </c>
      <c r="U123" s="45">
        <f t="shared" si="32"/>
        <v>-4.833333333333333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-0.64583333333333326</v>
      </c>
      <c r="G209" s="39">
        <f t="shared" si="55"/>
        <v>0.22458912037037032</v>
      </c>
      <c r="H209" s="39">
        <f t="shared" si="56"/>
        <v>-0.36870047260802458</v>
      </c>
      <c r="I209" s="40">
        <f t="shared" si="57"/>
        <v>0.60528327586484032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-1.3291666666666666</v>
      </c>
      <c r="G210" s="39">
        <f t="shared" si="55"/>
        <v>0.23895717592592589</v>
      </c>
      <c r="H210" s="39">
        <f t="shared" si="56"/>
        <v>-0.27280944251543204</v>
      </c>
      <c r="I210" s="40">
        <f t="shared" si="57"/>
        <v>0.31145744687178495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-1.0125</v>
      </c>
      <c r="G211" s="39">
        <f t="shared" si="55"/>
        <v>6.1760416666666651E-2</v>
      </c>
      <c r="H211" s="39">
        <f t="shared" si="56"/>
        <v>-3.9629600694444433E-2</v>
      </c>
      <c r="I211" s="40">
        <f t="shared" si="57"/>
        <v>2.5428993778935174E-2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-0.83333333333333337</v>
      </c>
      <c r="G212" s="39">
        <f t="shared" si="55"/>
        <v>2.6759259259259236E-3</v>
      </c>
      <c r="H212" s="39">
        <f t="shared" si="56"/>
        <v>-3.7908950617283904E-4</v>
      </c>
      <c r="I212" s="40">
        <f t="shared" si="57"/>
        <v>5.370434670781884E-5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-0.95833333333333326</v>
      </c>
      <c r="G213" s="39">
        <f t="shared" si="55"/>
        <v>2.1400462962962968E-2</v>
      </c>
      <c r="H213" s="39">
        <f t="shared" si="56"/>
        <v>7.6684992283950638E-3</v>
      </c>
      <c r="I213" s="40">
        <f t="shared" si="57"/>
        <v>2.7478788901748982E-3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-0.875</v>
      </c>
      <c r="G214" s="39">
        <f t="shared" si="55"/>
        <v>0.12278935185185187</v>
      </c>
      <c r="H214" s="39">
        <f t="shared" si="56"/>
        <v>0.10539419367283953</v>
      </c>
      <c r="I214" s="40">
        <f t="shared" si="57"/>
        <v>9.0463349569187279E-2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-0.23750000000000002</v>
      </c>
      <c r="G215" s="39">
        <f t="shared" si="55"/>
        <v>9.2253472222222244E-2</v>
      </c>
      <c r="H215" s="39">
        <f t="shared" si="56"/>
        <v>0.12531096643518522</v>
      </c>
      <c r="I215" s="40">
        <f t="shared" si="57"/>
        <v>0.1702140627411266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-0.125</v>
      </c>
      <c r="G217" s="39">
        <f t="shared" si="55"/>
        <v>0.18539120370370371</v>
      </c>
      <c r="H217" s="39">
        <f t="shared" si="56"/>
        <v>0.4372142554012346</v>
      </c>
      <c r="I217" s="40">
        <f t="shared" si="57"/>
        <v>1.031096952321245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-9.166666666666666E-2</v>
      </c>
      <c r="G219" s="39">
        <f t="shared" si="55"/>
        <v>0.37594675925925924</v>
      </c>
      <c r="H219" s="39">
        <f t="shared" si="56"/>
        <v>1.2625545331790125</v>
      </c>
      <c r="I219" s="40">
        <f t="shared" si="57"/>
        <v>4.2400789739261837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68.990859714742726</v>
      </c>
      <c r="F235" s="62">
        <f>SUM(F204:F234)</f>
        <v>-6.1083333333333334</v>
      </c>
      <c r="G235" s="62">
        <f>SQRT(SUM(G204:G234))</f>
        <v>1.1514182076417279</v>
      </c>
      <c r="H235" s="62">
        <f>(SUM(H204:H234))/(($G$235)^3)</f>
        <v>0.82320124246911019</v>
      </c>
      <c r="I235" s="62">
        <f>(SUM(I204:I234))/(($G$235)^4)</f>
        <v>3.6849344562549522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2013-10-30T15:38:25Z</dcterms:modified>
</cp:coreProperties>
</file>