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4800" windowHeight="1554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3" l="1"/>
  <c r="E12" i="13"/>
  <c r="J122" i="17"/>
  <c r="E12" i="17"/>
  <c r="J122" i="15"/>
  <c r="E12" i="15"/>
  <c r="E82" i="18"/>
  <c r="E83" i="18"/>
  <c r="E84" i="18"/>
  <c r="E109" i="18"/>
  <c r="E112" i="18"/>
  <c r="E12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U102" i="18"/>
  <c r="D96" i="18"/>
  <c r="D97" i="18"/>
  <c r="D98" i="18"/>
  <c r="D99" i="18"/>
  <c r="D100" i="18"/>
  <c r="D101" i="18"/>
  <c r="D102" i="18"/>
  <c r="D103" i="18"/>
  <c r="U103" i="18"/>
  <c r="D104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<sst xmlns="http://schemas.openxmlformats.org/spreadsheetml/2006/main" count="988" uniqueCount="84">
  <si>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</si>
  <si>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</si>
  <si>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</si>
  <si>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</si>
  <si>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</si>
  <si>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</si>
  <si>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</si>
  <si>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</si>
  <si>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</si>
  <si>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</si>
  <si>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</si>
  <si>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</si>
  <si>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</si>
  <si>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</si>
  <si>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</si>
  <si>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</si>
  <si>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</si>
  <si>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</si>
  <si>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</si>
  <si>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</si>
  <si>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</si>
  <si>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</si>
  <si>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</si>
  <si>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</si>
  <si>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</si>
  <si>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</si>
  <si>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</si>
  <si>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</si>
  <si>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</si>
  <si>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</si>
  <si>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</si>
  <si>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</si>
  <si>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</si>
  <si>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</si>
  <si>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</si>
  <si>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</si>
  <si>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</si>
  <si>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</si>
  <si>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</si>
  <si>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</si>
  <si>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</si>
  <si>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</si>
  <si>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</si>
  <si>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</si>
  <si>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</si>
  <si>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</si>
  <si>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</si>
  <si>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</si>
  <si>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</si>
  <si>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</si>
  <si>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</si>
  <si>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</si>
  <si>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</si>
  <si>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</si>
  <si>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</si>
  <si>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</si>
  <si>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</si>
  <si>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</si>
  <si>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</si>
  <si>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</si>
  <si>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</si>
  <si>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</si>
  <si>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</si>
  <si>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</si>
  <si>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</si>
  <si>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</si>
  <si>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</si>
  <si>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</si>
  <si>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</si>
  <si>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</si>
  <si>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</si>
  <si>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</si>
  <si>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</si>
  <si>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</si>
  <si>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</si>
  <si>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</si>
  <si>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</si>
  <si>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</si>
  <si>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</si>
  <si>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</si>
  <si>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</si>
  <si>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</si>
  <si>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>Sticcianese</t>
  </si>
  <si>
    <t>TR-4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</si>
</sst>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7"/>
          <c:h val="0.84010753917622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TR-4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1.550387596899225</c:v>
                </c:pt>
                <c:pt idx="6">
                  <c:v>4.263565891472867</c:v>
                </c:pt>
                <c:pt idx="7">
                  <c:v>6.976744186046511</c:v>
                </c:pt>
                <c:pt idx="8">
                  <c:v>11.24031007751938</c:v>
                </c:pt>
                <c:pt idx="9">
                  <c:v>15.89147286821705</c:v>
                </c:pt>
                <c:pt idx="10">
                  <c:v>11.24031007751938</c:v>
                </c:pt>
                <c:pt idx="11">
                  <c:v>7.364341085271318</c:v>
                </c:pt>
                <c:pt idx="12">
                  <c:v>1.162790697674419</c:v>
                </c:pt>
                <c:pt idx="13">
                  <c:v>5.03875968992248</c:v>
                </c:pt>
                <c:pt idx="14">
                  <c:v>6.589147286821706</c:v>
                </c:pt>
                <c:pt idx="15">
                  <c:v>1.937984496124031</c:v>
                </c:pt>
                <c:pt idx="16">
                  <c:v>6.2015503875969</c:v>
                </c:pt>
                <c:pt idx="17">
                  <c:v>3.875968992248062</c:v>
                </c:pt>
                <c:pt idx="18">
                  <c:v>1.162790697674419</c:v>
                </c:pt>
                <c:pt idx="19">
                  <c:v>1.550387596899225</c:v>
                </c:pt>
                <c:pt idx="20">
                  <c:v>1.162790697674419</c:v>
                </c:pt>
                <c:pt idx="21">
                  <c:v>2.713178294573643</c:v>
                </c:pt>
                <c:pt idx="22">
                  <c:v>1.162790697674419</c:v>
                </c:pt>
                <c:pt idx="23">
                  <c:v>3.488372093023256</c:v>
                </c:pt>
                <c:pt idx="24">
                  <c:v>3.488372093023256</c:v>
                </c:pt>
                <c:pt idx="25">
                  <c:v>0.387596899224806</c:v>
                </c:pt>
                <c:pt idx="26">
                  <c:v>1.550387596899225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126280"/>
        <c:axId val="482851864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98.44961240310077</c:v>
                </c:pt>
                <c:pt idx="7">
                  <c:v>94.18604651162791</c:v>
                </c:pt>
                <c:pt idx="8">
                  <c:v>87.20930232558139</c:v>
                </c:pt>
                <c:pt idx="9">
                  <c:v>75.968992248062</c:v>
                </c:pt>
                <c:pt idx="10">
                  <c:v>60.07751937984496</c:v>
                </c:pt>
                <c:pt idx="11">
                  <c:v>48.83720930232558</c:v>
                </c:pt>
                <c:pt idx="12">
                  <c:v>41.47286821705426</c:v>
                </c:pt>
                <c:pt idx="13">
                  <c:v>40.31007751937984</c:v>
                </c:pt>
                <c:pt idx="14">
                  <c:v>35.27131782945736</c:v>
                </c:pt>
                <c:pt idx="15">
                  <c:v>28.68217054263566</c:v>
                </c:pt>
                <c:pt idx="16">
                  <c:v>26.74418604651163</c:v>
                </c:pt>
                <c:pt idx="17">
                  <c:v>20.54263565891473</c:v>
                </c:pt>
                <c:pt idx="18">
                  <c:v>16.66666666666666</c:v>
                </c:pt>
                <c:pt idx="19">
                  <c:v>15.50387596899225</c:v>
                </c:pt>
                <c:pt idx="20">
                  <c:v>13.95348837209302</c:v>
                </c:pt>
                <c:pt idx="21">
                  <c:v>12.7906976744186</c:v>
                </c:pt>
                <c:pt idx="22">
                  <c:v>10.07751937984496</c:v>
                </c:pt>
                <c:pt idx="23">
                  <c:v>8.914728682170542</c:v>
                </c:pt>
                <c:pt idx="24">
                  <c:v>5.426356589147287</c:v>
                </c:pt>
                <c:pt idx="25">
                  <c:v>1.937984496124031</c:v>
                </c:pt>
                <c:pt idx="26">
                  <c:v>1.550387596899225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126280"/>
        <c:axId val="482851864"/>
      </c:lineChart>
      <c:catAx>
        <c:axId val="425126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9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2851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285186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25126280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59008947350124"/>
          <c:h val="0.197161331890476"/>
        </c:manualLayout>
      </c:layout>
      <c:overlay val="1"/>
      <c:spPr>
        <a:solidFill>
          <a:sysClr val="window" lastClr="FFFFFF"/>
        </a:solidFill>
        <a:ln>
          <a:noFill/>
        </a:ln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7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1343304"/>
        <c:axId val="463168024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527032"/>
        <c:axId val="428444072"/>
      </c:lineChart>
      <c:catAx>
        <c:axId val="537527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9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2844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844407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37527032"/>
        <c:crosses val="autoZero"/>
        <c:crossBetween val="between"/>
        <c:majorUnit val="10.0"/>
        <c:minorUnit val="5.0"/>
      </c:valAx>
      <c:valAx>
        <c:axId val="4631680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71343304"/>
        <c:crosses val="max"/>
        <c:crossBetween val="between"/>
      </c:valAx>
      <c:catAx>
        <c:axId val="4713433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6316802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67287142364702"/>
          <c:h val="0.319222741225145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7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2585544"/>
        <c:axId val="46583536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523128"/>
        <c:axId val="482354984"/>
      </c:lineChart>
      <c:catAx>
        <c:axId val="471523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9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2354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235498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71523128"/>
        <c:crosses val="autoZero"/>
        <c:crossBetween val="between"/>
        <c:majorUnit val="10.0"/>
        <c:minorUnit val="5.0"/>
      </c:valAx>
      <c:valAx>
        <c:axId val="4658353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62585544"/>
        <c:crosses val="max"/>
        <c:crossBetween val="between"/>
      </c:valAx>
      <c:catAx>
        <c:axId val="462585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6583536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67287142364702"/>
          <c:h val="0.319222741225145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7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3170728"/>
        <c:axId val="541519400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1506440"/>
        <c:axId val="541512680"/>
      </c:lineChart>
      <c:catAx>
        <c:axId val="541506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9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41512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151268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41506440"/>
        <c:crosses val="autoZero"/>
        <c:crossBetween val="between"/>
        <c:majorUnit val="10.0"/>
        <c:minorUnit val="5.0"/>
      </c:valAx>
      <c:valAx>
        <c:axId val="5415194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73170728"/>
        <c:crosses val="max"/>
        <c:crossBetween val="between"/>
      </c:valAx>
      <c:catAx>
        <c:axId val="473170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4151940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67287142364702"/>
          <c:h val="0.319222741225145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84" workbookViewId="0">
      <selection activeCell="E111" sqref="E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83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41500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82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258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0.53333333333333344</v>
      </c>
      <c r="G20" s="58">
        <f>2^(-F20)</f>
        <v>0.690956439983888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-1.213333333333334</v>
      </c>
      <c r="G21" s="58">
        <f>2^(-F21)</f>
        <v>2.3187275817511797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-2.359375</v>
      </c>
      <c r="G22" s="58">
        <f t="shared" ref="G22:G29" si="2">2^(-F22)</f>
        <v>5.1314800643151131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-3.4794117647058829</v>
      </c>
      <c r="G23" s="58">
        <f t="shared" si="2"/>
        <v>11.153400786916679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-3.9692307692307698</v>
      </c>
      <c r="G24" s="58">
        <f t="shared" si="2"/>
        <v>15.6623715126116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-5.0517241379310347</v>
      </c>
      <c r="G25" s="58">
        <f t="shared" si="2"/>
        <v>33.168092455268578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-5.9695121951219514</v>
      </c>
      <c r="G26" s="58">
        <f t="shared" si="2"/>
        <v>62.661708250363837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-6.3572413793103451</v>
      </c>
      <c r="G27" s="58">
        <f t="shared" si="2"/>
        <v>81.982346557927031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-6.7</v>
      </c>
      <c r="G28" s="58">
        <f t="shared" si="2"/>
        <v>103.96830673359811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-4.0271317829457365</v>
      </c>
      <c r="G29" s="58">
        <f t="shared" si="2"/>
        <v>16.303748343373222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2.6581271292672275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0.92701675904109671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2.8480009209848829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84.496124031007767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15.503875968992247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f>Monte!E84+Centrale!E84+Valle!E84</f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1.5503875968992248E-2</v>
      </c>
      <c r="H87" s="8">
        <f t="shared" si="20"/>
        <v>1.5503875968992249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11</v>
      </c>
      <c r="F88" s="11">
        <f t="shared" si="18"/>
        <v>128</v>
      </c>
      <c r="G88" s="8">
        <f t="shared" si="19"/>
        <v>4.2635658914728682E-2</v>
      </c>
      <c r="H88" s="8">
        <f t="shared" si="20"/>
        <v>4.2635658914728678</v>
      </c>
      <c r="I88" s="8">
        <f t="shared" si="21"/>
        <v>98.449612403100772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18</v>
      </c>
      <c r="F89" s="3">
        <f t="shared" si="18"/>
        <v>90.509667991878061</v>
      </c>
      <c r="G89" s="8">
        <f t="shared" si="19"/>
        <v>6.9767441860465115E-2</v>
      </c>
      <c r="H89" s="8">
        <f t="shared" si="20"/>
        <v>6.9767441860465116</v>
      </c>
      <c r="I89" s="8">
        <f t="shared" si="21"/>
        <v>94.186046511627907</v>
      </c>
      <c r="J89" s="28"/>
      <c r="K89" s="26"/>
      <c r="L89" s="26"/>
      <c r="M89" s="46">
        <f t="shared" si="22"/>
        <v>-6.7</v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29</v>
      </c>
      <c r="F90" s="11">
        <f>2^(-D90)</f>
        <v>64</v>
      </c>
      <c r="G90" s="8">
        <f t="shared" si="19"/>
        <v>0.1124031007751938</v>
      </c>
      <c r="H90" s="8">
        <f t="shared" si="20"/>
        <v>11.24031007751938</v>
      </c>
      <c r="I90" s="8">
        <f t="shared" si="21"/>
        <v>87.20930232558139</v>
      </c>
      <c r="J90" s="28"/>
      <c r="K90" s="26"/>
      <c r="L90" s="26"/>
      <c r="M90" s="46" t="str">
        <f t="shared" si="22"/>
        <v/>
      </c>
      <c r="N90" s="46">
        <f t="shared" si="23"/>
        <v>-6.3572413793103451</v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41</v>
      </c>
      <c r="F91" s="10">
        <f t="shared" si="18"/>
        <v>45.254833995939045</v>
      </c>
      <c r="G91" s="8">
        <f t="shared" si="19"/>
        <v>0.15891472868217055</v>
      </c>
      <c r="H91" s="8">
        <f t="shared" si="20"/>
        <v>15.891472868217054</v>
      </c>
      <c r="I91" s="8">
        <f t="shared" si="21"/>
        <v>75.968992248062008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>
        <f t="shared" si="24"/>
        <v>-5.9695121951219514</v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29</v>
      </c>
      <c r="F92" s="11">
        <f t="shared" si="18"/>
        <v>32</v>
      </c>
      <c r="G92" s="8">
        <f t="shared" si="19"/>
        <v>0.1124031007751938</v>
      </c>
      <c r="H92" s="8">
        <f t="shared" si="20"/>
        <v>11.24031007751938</v>
      </c>
      <c r="I92" s="8">
        <f t="shared" si="21"/>
        <v>60.077519379844958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-5.0517241379310347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19</v>
      </c>
      <c r="F93" s="3">
        <f t="shared" si="18"/>
        <v>22.627416997969519</v>
      </c>
      <c r="G93" s="8">
        <f t="shared" si="19"/>
        <v>7.3643410852713184E-2</v>
      </c>
      <c r="H93" s="8">
        <f t="shared" si="20"/>
        <v>7.3643410852713185</v>
      </c>
      <c r="I93" s="8">
        <f t="shared" si="21"/>
        <v>48.837209302325576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3</v>
      </c>
      <c r="F94" s="11">
        <f t="shared" si="18"/>
        <v>16</v>
      </c>
      <c r="G94" s="8">
        <f t="shared" si="19"/>
        <v>1.1627906976744186E-2</v>
      </c>
      <c r="H94" s="8">
        <f t="shared" si="20"/>
        <v>1.1627906976744187</v>
      </c>
      <c r="I94" s="8">
        <f t="shared" si="21"/>
        <v>41.472868217054256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13</v>
      </c>
      <c r="F95" s="3">
        <f t="shared" si="18"/>
        <v>11.313708498984759</v>
      </c>
      <c r="G95" s="8">
        <f t="shared" si="19"/>
        <v>5.0387596899224806E-2</v>
      </c>
      <c r="H95" s="8">
        <f t="shared" si="20"/>
        <v>5.0387596899224807</v>
      </c>
      <c r="I95" s="8">
        <f t="shared" si="21"/>
        <v>40.310077519379838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>
        <f t="shared" si="26"/>
        <v>-3.9692307692307698</v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17</v>
      </c>
      <c r="F96" s="11">
        <f t="shared" si="18"/>
        <v>8</v>
      </c>
      <c r="G96" s="8">
        <f t="shared" si="19"/>
        <v>6.589147286821706E-2</v>
      </c>
      <c r="H96" s="8">
        <f t="shared" si="20"/>
        <v>6.5891472868217065</v>
      </c>
      <c r="I96" s="8">
        <f t="shared" si="21"/>
        <v>35.271317829457359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>
        <f t="shared" si="27"/>
        <v>-3.4794117647058829</v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5</v>
      </c>
      <c r="F97" s="10">
        <f t="shared" si="18"/>
        <v>5.6568542494923806</v>
      </c>
      <c r="G97" s="8">
        <f t="shared" si="19"/>
        <v>1.937984496124031E-2</v>
      </c>
      <c r="H97" s="8">
        <f t="shared" si="20"/>
        <v>1.9379844961240309</v>
      </c>
      <c r="I97" s="8">
        <f t="shared" si="21"/>
        <v>28.682170542635657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16</v>
      </c>
      <c r="F98" s="11">
        <f t="shared" si="18"/>
        <v>4</v>
      </c>
      <c r="G98" s="8">
        <f t="shared" si="19"/>
        <v>6.2015503875968991E-2</v>
      </c>
      <c r="H98" s="8">
        <f t="shared" si="20"/>
        <v>6.2015503875968996</v>
      </c>
      <c r="I98" s="8">
        <f t="shared" si="21"/>
        <v>26.744186046511626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>
        <f t="shared" si="28"/>
        <v>-2.359375</v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10</v>
      </c>
      <c r="F99" s="10">
        <f t="shared" si="18"/>
        <v>2.8284271247461898</v>
      </c>
      <c r="G99" s="8">
        <f t="shared" si="19"/>
        <v>3.875968992248062E-2</v>
      </c>
      <c r="H99" s="8">
        <f t="shared" si="20"/>
        <v>3.8759689922480618</v>
      </c>
      <c r="I99" s="8">
        <f t="shared" si="21"/>
        <v>20.542635658914726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3</v>
      </c>
      <c r="F100" s="11">
        <f t="shared" si="18"/>
        <v>2</v>
      </c>
      <c r="G100" s="8">
        <f t="shared" si="19"/>
        <v>1.1627906976744186E-2</v>
      </c>
      <c r="H100" s="8">
        <f t="shared" si="20"/>
        <v>1.1627906976744187</v>
      </c>
      <c r="I100" s="8">
        <f t="shared" si="21"/>
        <v>16.666666666666664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>
        <f t="shared" si="29"/>
        <v>-1.213333333333334</v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4</v>
      </c>
      <c r="F101" s="10">
        <f t="shared" si="18"/>
        <v>1.4142135623730951</v>
      </c>
      <c r="G101" s="8">
        <f t="shared" si="19"/>
        <v>1.5503875968992248E-2</v>
      </c>
      <c r="H101" s="8">
        <f t="shared" si="20"/>
        <v>1.5503875968992249</v>
      </c>
      <c r="I101" s="8">
        <f t="shared" si="21"/>
        <v>15.503875968992247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3</v>
      </c>
      <c r="F102" s="11">
        <f t="shared" si="18"/>
        <v>1</v>
      </c>
      <c r="G102" s="8">
        <f t="shared" si="19"/>
        <v>1.1627906976744186E-2</v>
      </c>
      <c r="H102" s="8">
        <f t="shared" si="20"/>
        <v>1.1627906976744187</v>
      </c>
      <c r="I102" s="8">
        <f t="shared" si="21"/>
        <v>13.953488372093023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7</v>
      </c>
      <c r="F103" s="10">
        <f t="shared" si="18"/>
        <v>0.70710678118654746</v>
      </c>
      <c r="G103" s="8">
        <f t="shared" si="19"/>
        <v>2.7131782945736434E-2</v>
      </c>
      <c r="H103" s="8">
        <f t="shared" si="20"/>
        <v>2.7131782945736433</v>
      </c>
      <c r="I103" s="8">
        <f t="shared" si="21"/>
        <v>12.790697674418604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3</v>
      </c>
      <c r="F104" s="3">
        <f t="shared" si="18"/>
        <v>0.5</v>
      </c>
      <c r="G104" s="8">
        <f t="shared" si="19"/>
        <v>1.1627906976744186E-2</v>
      </c>
      <c r="H104" s="8">
        <f t="shared" si="20"/>
        <v>1.1627906976744187</v>
      </c>
      <c r="I104" s="8">
        <f t="shared" si="21"/>
        <v>10.077519379844961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>
        <f t="shared" si="30"/>
        <v>0.53333333333333344</v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9</v>
      </c>
      <c r="F105" s="10">
        <f t="shared" si="18"/>
        <v>0.35355339059327379</v>
      </c>
      <c r="G105" s="8">
        <f t="shared" si="19"/>
        <v>3.4883720930232558E-2</v>
      </c>
      <c r="H105" s="8">
        <f t="shared" si="20"/>
        <v>3.4883720930232558</v>
      </c>
      <c r="I105" s="8">
        <f t="shared" si="21"/>
        <v>8.9147286821705425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9</v>
      </c>
      <c r="F106" s="13">
        <f t="shared" si="18"/>
        <v>0.25</v>
      </c>
      <c r="G106" s="8">
        <f t="shared" si="19"/>
        <v>3.4883720930232558E-2</v>
      </c>
      <c r="H106" s="8">
        <f t="shared" si="20"/>
        <v>3.4883720930232558</v>
      </c>
      <c r="I106" s="8">
        <f t="shared" si="21"/>
        <v>5.4263565891472867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1</v>
      </c>
      <c r="F107" s="13">
        <f t="shared" si="18"/>
        <v>0.17677669529663687</v>
      </c>
      <c r="G107" s="8">
        <f t="shared" si="19"/>
        <v>3.875968992248062E-3</v>
      </c>
      <c r="H107" s="8">
        <f t="shared" si="20"/>
        <v>0.38759689922480622</v>
      </c>
      <c r="I107" s="8">
        <f t="shared" si="21"/>
        <v>1.9379844961240311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4</v>
      </c>
      <c r="F108" s="13">
        <f t="shared" si="18"/>
        <v>0.125</v>
      </c>
      <c r="G108" s="8">
        <f t="shared" si="19"/>
        <v>1.5503875968992248E-2</v>
      </c>
      <c r="H108" s="8">
        <f t="shared" si="20"/>
        <v>1.5503875968992249</v>
      </c>
      <c r="I108" s="8">
        <f t="shared" si="21"/>
        <v>1.5503875968992249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f>Monte!E109+Centrale!E109+Valle!E109</f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258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-6.7</v>
      </c>
      <c r="N123" s="45">
        <f t="shared" ref="N123:U123" si="32">SUM(N82:N122)</f>
        <v>-6.3572413793103451</v>
      </c>
      <c r="O123" s="45">
        <f t="shared" si="32"/>
        <v>-5.9695121951219514</v>
      </c>
      <c r="P123" s="45">
        <f t="shared" si="32"/>
        <v>-5.0517241379310347</v>
      </c>
      <c r="Q123" s="45">
        <f t="shared" si="32"/>
        <v>-3.9692307692307698</v>
      </c>
      <c r="R123" s="45">
        <f t="shared" si="32"/>
        <v>-3.4794117647058829</v>
      </c>
      <c r="S123" s="45">
        <f t="shared" si="32"/>
        <v>-2.359375</v>
      </c>
      <c r="T123" s="45">
        <f t="shared" si="32"/>
        <v>-1.213333333333334</v>
      </c>
      <c r="U123" s="45">
        <f t="shared" si="32"/>
        <v>0.53333333333333344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-0.12015503875968991</v>
      </c>
      <c r="G209" s="39">
        <f t="shared" si="55"/>
        <v>0.21487981025663241</v>
      </c>
      <c r="H209" s="39">
        <f t="shared" si="56"/>
        <v>-0.79996921609106753</v>
      </c>
      <c r="I209" s="40">
        <f t="shared" si="57"/>
        <v>2.9781799692072495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-0.30910852713178294</v>
      </c>
      <c r="G210" s="39">
        <f t="shared" si="55"/>
        <v>0.44285145344761162</v>
      </c>
      <c r="H210" s="39">
        <f t="shared" si="56"/>
        <v>-1.427251874192593</v>
      </c>
      <c r="I210" s="40">
        <f t="shared" si="57"/>
        <v>4.599844703066438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-0.47093023255813954</v>
      </c>
      <c r="G211" s="39">
        <f t="shared" si="55"/>
        <v>0.51725660424029751</v>
      </c>
      <c r="H211" s="39">
        <f t="shared" si="56"/>
        <v>-1.4084215677473217</v>
      </c>
      <c r="I211" s="40">
        <f t="shared" si="57"/>
        <v>3.8349463230329204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-0.70251937984496127</v>
      </c>
      <c r="G212" s="39">
        <f t="shared" si="55"/>
        <v>0.55539980698182179</v>
      </c>
      <c r="H212" s="39">
        <f t="shared" si="56"/>
        <v>-1.2345805786979642</v>
      </c>
      <c r="I212" s="40">
        <f t="shared" si="57"/>
        <v>2.7443099297801647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-0.91375968992248069</v>
      </c>
      <c r="G213" s="39">
        <f t="shared" si="55"/>
        <v>0.47170259932854736</v>
      </c>
      <c r="H213" s="39">
        <f t="shared" si="56"/>
        <v>-0.8126814162850361</v>
      </c>
      <c r="I213" s="40">
        <f t="shared" si="57"/>
        <v>1.4001429827081338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-0.59011627906976749</v>
      </c>
      <c r="G214" s="39">
        <f t="shared" si="55"/>
        <v>0.16808834733396405</v>
      </c>
      <c r="H214" s="39">
        <f t="shared" si="56"/>
        <v>-0.20554989761188239</v>
      </c>
      <c r="I214" s="40">
        <f t="shared" si="57"/>
        <v>0.25136043680832904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-0.34980620155038761</v>
      </c>
      <c r="G215" s="39">
        <f t="shared" si="55"/>
        <v>3.8481514439213133E-2</v>
      </c>
      <c r="H215" s="39">
        <f t="shared" si="56"/>
        <v>-2.7817063732221894E-2</v>
      </c>
      <c r="I215" s="40">
        <f t="shared" si="57"/>
        <v>2.010807126379606E-2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-4.9418604651162788E-2</v>
      </c>
      <c r="G216" s="39">
        <f t="shared" si="55"/>
        <v>5.7756095549937577E-4</v>
      </c>
      <c r="H216" s="39">
        <f t="shared" si="56"/>
        <v>-1.287199803923027E-4</v>
      </c>
      <c r="I216" s="40">
        <f t="shared" si="57"/>
        <v>2.8687592529292262E-5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-0.18895348837209303</v>
      </c>
      <c r="G217" s="39">
        <f t="shared" si="55"/>
        <v>3.8698694827243268E-3</v>
      </c>
      <c r="H217" s="39">
        <f t="shared" si="56"/>
        <v>1.0724638295146877E-3</v>
      </c>
      <c r="I217" s="40">
        <f t="shared" si="57"/>
        <v>2.9721381321821776E-4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-0.21414728682170545</v>
      </c>
      <c r="G218" s="39">
        <f t="shared" si="55"/>
        <v>3.9794088128275694E-2</v>
      </c>
      <c r="H218" s="39">
        <f t="shared" si="56"/>
        <v>3.0925250657826659E-2</v>
      </c>
      <c r="I218" s="40">
        <f t="shared" si="57"/>
        <v>2.4032995181760639E-2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-5.329457364341085E-2</v>
      </c>
      <c r="G219" s="39">
        <f t="shared" si="55"/>
        <v>3.1609798275390615E-2</v>
      </c>
      <c r="H219" s="39">
        <f t="shared" si="56"/>
        <v>4.0369878030004684E-2</v>
      </c>
      <c r="I219" s="40">
        <f t="shared" si="57"/>
        <v>5.1557654305761792E-2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-0.13953488372093023</v>
      </c>
      <c r="G220" s="39">
        <f t="shared" si="55"/>
        <v>0.19585720148563673</v>
      </c>
      <c r="H220" s="39">
        <f t="shared" si="56"/>
        <v>0.34806405767893195</v>
      </c>
      <c r="I220" s="40">
        <f t="shared" si="57"/>
        <v>0.61855569940228805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-6.7829457364341081E-2</v>
      </c>
      <c r="G221" s="39">
        <f t="shared" si="55"/>
        <v>0.200981750267505</v>
      </c>
      <c r="H221" s="39">
        <f t="shared" si="56"/>
        <v>0.45766193132619842</v>
      </c>
      <c r="I221" s="40">
        <f t="shared" si="57"/>
        <v>1.0421565296672153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-1.4534883720930232E-2</v>
      </c>
      <c r="G222" s="39">
        <f t="shared" si="55"/>
        <v>8.9679778370318194E-2</v>
      </c>
      <c r="H222" s="39">
        <f t="shared" si="56"/>
        <v>0.24905256279974025</v>
      </c>
      <c r="I222" s="40">
        <f t="shared" si="57"/>
        <v>0.69165178777524772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-1.1627906976744186E-2</v>
      </c>
      <c r="G223" s="39">
        <f t="shared" si="55"/>
        <v>0.166505313531676</v>
      </c>
      <c r="H223" s="39">
        <f t="shared" si="56"/>
        <v>0.54565985500400016</v>
      </c>
      <c r="I223" s="40">
        <f t="shared" si="57"/>
        <v>1.7881992535111713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-2.9069767441860465E-3</v>
      </c>
      <c r="G224" s="39">
        <f t="shared" si="55"/>
        <v>0.16589214541556788</v>
      </c>
      <c r="H224" s="39">
        <f t="shared" si="56"/>
        <v>0.62659649499019732</v>
      </c>
      <c r="I224" s="40">
        <f t="shared" si="57"/>
        <v>2.366737536309873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6.7829457364341084E-3</v>
      </c>
      <c r="G225" s="39">
        <f t="shared" si="55"/>
        <v>0.49634493806508528</v>
      </c>
      <c r="H225" s="39">
        <f t="shared" si="56"/>
        <v>2.1229327099024093</v>
      </c>
      <c r="I225" s="40">
        <f t="shared" si="57"/>
        <v>9.0800629665787156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8.7209302325581394E-3</v>
      </c>
      <c r="G226" s="39">
        <f t="shared" si="55"/>
        <v>0.26536032641430596</v>
      </c>
      <c r="H226" s="39">
        <f t="shared" si="56"/>
        <v>1.2676612492466359</v>
      </c>
      <c r="I226" s="40">
        <f t="shared" si="57"/>
        <v>6.0557848437848012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4.3604651162790699E-2</v>
      </c>
      <c r="G227" s="39">
        <f t="shared" si="55"/>
        <v>0.97144604143869928</v>
      </c>
      <c r="H227" s="39">
        <f t="shared" si="56"/>
        <v>5.1264487806929804</v>
      </c>
      <c r="I227" s="40">
        <f t="shared" si="57"/>
        <v>27.052945794238351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6.1046511627906974E-2</v>
      </c>
      <c r="G228" s="39">
        <f t="shared" si="55"/>
        <v>1.1642529640995971</v>
      </c>
      <c r="H228" s="39">
        <f t="shared" si="56"/>
        <v>6.7260428022885641</v>
      </c>
      <c r="I228" s="40">
        <f t="shared" si="57"/>
        <v>38.85723564655467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8.7209302325581394E-3</v>
      </c>
      <c r="G229" s="39">
        <f t="shared" si="55"/>
        <v>0.15272241635840125</v>
      </c>
      <c r="H229" s="39">
        <f t="shared" si="56"/>
        <v>0.95865873369159238</v>
      </c>
      <c r="I229" s="40">
        <f t="shared" si="57"/>
        <v>6.0176272062540077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4.2635658914728682E-2</v>
      </c>
      <c r="G230" s="39">
        <f t="shared" si="55"/>
        <v>0.71208550702966289</v>
      </c>
      <c r="H230" s="39">
        <f t="shared" si="56"/>
        <v>4.8258973218657584</v>
      </c>
      <c r="I230" s="40">
        <f t="shared" si="57"/>
        <v>32.705742121249145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16.303748343373222</v>
      </c>
      <c r="F235" s="62">
        <f>SUM(F204:F234)</f>
        <v>-4.0271317829457365</v>
      </c>
      <c r="G235" s="62">
        <f>SQRT(SUM(G204:G234))</f>
        <v>2.6581271292672275</v>
      </c>
      <c r="H235" s="62">
        <f>(SUM(H204:H234))/(($G$235)^3)</f>
        <v>0.92701675904109671</v>
      </c>
      <c r="I235" s="62">
        <f>(SUM(I204:I234))/(($G$235)^4)</f>
        <v>2.8480009209848829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79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53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3.1222852216509587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0.24255043247138194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1.3215567963536992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64.15094339622641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35.849056603773583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80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165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2.2573825420673579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0.83269227406031732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2.6399662143950113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90.909090909090892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9.0909090909090899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81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54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1.2772408963348429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2.0763736704932332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9.4946122128243218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98.148148148148152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1.8518518518518516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2013-10-16T13:44:50Z</dcterms:modified>
</cp:coreProperties>
</file>