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D97" i="17"/>
  <c r="F97" i="17"/>
  <c r="D98" i="17"/>
  <c r="F98" i="17"/>
  <c r="D99" i="17"/>
  <c r="F99" i="17"/>
  <c r="D100" i="17"/>
  <c r="F100" i="17"/>
  <c r="D101" i="17"/>
  <c r="F101" i="17"/>
  <c r="D102" i="17"/>
  <c r="F102" i="17"/>
  <c r="D103" i="17"/>
  <c r="F103" i="17"/>
  <c r="D104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D96" i="15"/>
  <c r="F96" i="15"/>
  <c r="D97" i="15"/>
  <c r="F97" i="15"/>
  <c r="D98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<sst xmlns="http://schemas.openxmlformats.org/spreadsheetml/2006/main" count="988" uniqueCount="83">
  <si>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</si>
  <si>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</si>
  <si>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</si>
  <si>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</si>
  <si>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</si>
  <si>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</si>
  <si>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</si>
  <si>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</si>
  <si>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</si>
  <si>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</si>
  <si>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</si>
  <si>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</si>
  <si>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</si>
  <si>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</si>
  <si>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</si>
  <si>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</si>
  <si>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</si>
  <si>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</si>
  <si>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</si>
  <si>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</si>
  <si>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</si>
  <si>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</si>
  <si>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</si>
  <si>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</si>
  <si>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</si>
  <si>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</si>
  <si>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</si>
  <si>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</si>
  <si>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</si>
  <si>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</si>
  <si>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</si>
  <si>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</si>
  <si>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</si>
  <si>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</si>
  <si>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</si>
  <si>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</si>
  <si>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</si>
  <si>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</si>
  <si>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</si>
  <si>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</si>
  <si>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</si>
  <si>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</si>
  <si>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</si>
  <si>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</si>
  <si>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</si>
  <si>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</si>
  <si>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</si>
  <si>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</si>
  <si>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</si>
  <si>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</si>
  <si>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</si>
  <si>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</si>
  <si>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</si>
  <si>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</si>
  <si>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</si>
  <si>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</si>
  <si>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</si>
  <si>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</si>
  <si>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</si>
  <si>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</si>
  <si>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</si>
  <si>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</si>
  <si>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</si>
  <si>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</si>
  <si>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</si>
  <si>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</si>
  <si>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</si>
  <si>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</si>
  <si>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</si>
  <si>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</si>
  <si>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</si>
  <si>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</si>
  <si>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</si>
  <si>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</si>
  <si>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</si>
  <si>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</si>
  <si>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</si>
  <si>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</si>
  <si>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</si>
  <si>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BI-14</t>
  </si>
  <si>
    <t>BI-14 (Barra laterale valle)</t>
  </si>
  <si>
    <t>BI-14 (Barra laterale centrale)</t>
  </si>
  <si>
    <t>BI-14 (Barra laterale monte)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</si>
</sst>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BI-14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0.790513833992095</c:v>
                </c:pt>
                <c:pt idx="7">
                  <c:v>15.0197628458498</c:v>
                </c:pt>
                <c:pt idx="8">
                  <c:v>28.45849802371542</c:v>
                </c:pt>
                <c:pt idx="9">
                  <c:v>20.94861660079052</c:v>
                </c:pt>
                <c:pt idx="10">
                  <c:v>14.22924901185771</c:v>
                </c:pt>
                <c:pt idx="11">
                  <c:v>8.695652173913042</c:v>
                </c:pt>
                <c:pt idx="12">
                  <c:v>3.952569169960475</c:v>
                </c:pt>
                <c:pt idx="13">
                  <c:v>2.766798418972332</c:v>
                </c:pt>
                <c:pt idx="14">
                  <c:v>2.766798418972332</c:v>
                </c:pt>
                <c:pt idx="15">
                  <c:v>0.790513833992095</c:v>
                </c:pt>
                <c:pt idx="16">
                  <c:v>1.58102766798419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618904"/>
        <c:axId val="56262511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99.20948616600791</c:v>
                </c:pt>
                <c:pt idx="8">
                  <c:v>84.18972332015811</c:v>
                </c:pt>
                <c:pt idx="9">
                  <c:v>55.73122529644269</c:v>
                </c:pt>
                <c:pt idx="10">
                  <c:v>34.78260869565218</c:v>
                </c:pt>
                <c:pt idx="11">
                  <c:v>20.55335968379447</c:v>
                </c:pt>
                <c:pt idx="12">
                  <c:v>11.85770750988142</c:v>
                </c:pt>
                <c:pt idx="13">
                  <c:v>7.905138339920949</c:v>
                </c:pt>
                <c:pt idx="14">
                  <c:v>5.138339920948617</c:v>
                </c:pt>
                <c:pt idx="15">
                  <c:v>2.371541501976285</c:v>
                </c:pt>
                <c:pt idx="16">
                  <c:v>1.58102766798419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618904"/>
        <c:axId val="562625112"/>
      </c:lineChart>
      <c:catAx>
        <c:axId val="56261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6262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62511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62618904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7.0</c:v>
                </c:pt>
                <c:pt idx="8">
                  <c:v>21.0</c:v>
                </c:pt>
                <c:pt idx="9">
                  <c:v>14.0</c:v>
                </c:pt>
                <c:pt idx="10">
                  <c:v>16.0</c:v>
                </c:pt>
                <c:pt idx="11">
                  <c:v>10.0</c:v>
                </c:pt>
                <c:pt idx="12">
                  <c:v>8.0</c:v>
                </c:pt>
                <c:pt idx="13">
                  <c:v>4.0</c:v>
                </c:pt>
                <c:pt idx="14">
                  <c:v>6.0</c:v>
                </c:pt>
                <c:pt idx="15">
                  <c:v>1.0</c:v>
                </c:pt>
                <c:pt idx="16">
                  <c:v>3.0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964168"/>
        <c:axId val="59143613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99.99999999999998</c:v>
                </c:pt>
                <c:pt idx="8">
                  <c:v>92.22222222222221</c:v>
                </c:pt>
                <c:pt idx="9">
                  <c:v>68.88888888888889</c:v>
                </c:pt>
                <c:pt idx="10">
                  <c:v>53.33333333333334</c:v>
                </c:pt>
                <c:pt idx="11">
                  <c:v>35.55555555555556</c:v>
                </c:pt>
                <c:pt idx="12">
                  <c:v>24.44444444444444</c:v>
                </c:pt>
                <c:pt idx="13">
                  <c:v>15.55555555555556</c:v>
                </c:pt>
                <c:pt idx="14">
                  <c:v>11.11111111111111</c:v>
                </c:pt>
                <c:pt idx="15">
                  <c:v>4.444444444444444</c:v>
                </c:pt>
                <c:pt idx="16">
                  <c:v>3.333333333333333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946424"/>
        <c:axId val="591735256"/>
      </c:lineChart>
      <c:catAx>
        <c:axId val="59194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73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73525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946424"/>
        <c:crosses val="autoZero"/>
        <c:crossBetween val="between"/>
        <c:majorUnit val="10.0"/>
        <c:minorUnit val="5.0"/>
      </c:valAx>
      <c:valAx>
        <c:axId val="591436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964168"/>
        <c:crosses val="max"/>
        <c:crossBetween val="between"/>
      </c:valAx>
      <c:catAx>
        <c:axId val="591964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143613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2.0</c:v>
                </c:pt>
                <c:pt idx="7">
                  <c:v>19.0</c:v>
                </c:pt>
                <c:pt idx="8">
                  <c:v>36.0</c:v>
                </c:pt>
                <c:pt idx="9">
                  <c:v>27.0</c:v>
                </c:pt>
                <c:pt idx="10">
                  <c:v>17.0</c:v>
                </c:pt>
                <c:pt idx="11">
                  <c:v>9.0</c:v>
                </c:pt>
                <c:pt idx="12">
                  <c:v>2.0</c:v>
                </c:pt>
                <c:pt idx="13">
                  <c:v>3.0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1924184"/>
        <c:axId val="5923892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98.30508474576271</c:v>
                </c:pt>
                <c:pt idx="8">
                  <c:v>82.20338983050847</c:v>
                </c:pt>
                <c:pt idx="9">
                  <c:v>51.69491525423729</c:v>
                </c:pt>
                <c:pt idx="10">
                  <c:v>28.8135593220339</c:v>
                </c:pt>
                <c:pt idx="11">
                  <c:v>14.40677966101695</c:v>
                </c:pt>
                <c:pt idx="12">
                  <c:v>6.779661016949153</c:v>
                </c:pt>
                <c:pt idx="13">
                  <c:v>5.084745762711865</c:v>
                </c:pt>
                <c:pt idx="14">
                  <c:v>2.542372881355932</c:v>
                </c:pt>
                <c:pt idx="15">
                  <c:v>1.694915254237288</c:v>
                </c:pt>
                <c:pt idx="16">
                  <c:v>0.847457627118644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968440"/>
        <c:axId val="591455512"/>
      </c:lineChart>
      <c:catAx>
        <c:axId val="59196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45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45551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1968440"/>
        <c:crosses val="autoZero"/>
        <c:crossBetween val="between"/>
        <c:majorUnit val="10.0"/>
        <c:minorUnit val="5.0"/>
      </c:valAx>
      <c:valAx>
        <c:axId val="5923892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1924184"/>
        <c:crosses val="max"/>
        <c:crossBetween val="between"/>
      </c:valAx>
      <c:catAx>
        <c:axId val="591924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23892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12.0</c:v>
                </c:pt>
                <c:pt idx="8">
                  <c:v>15.0</c:v>
                </c:pt>
                <c:pt idx="9">
                  <c:v>12.0</c:v>
                </c:pt>
                <c:pt idx="10">
                  <c:v>3.0</c:v>
                </c:pt>
                <c:pt idx="11">
                  <c:v>3.0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592936"/>
        <c:axId val="59181997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73.33333333333333</c:v>
                </c:pt>
                <c:pt idx="9">
                  <c:v>40.0</c:v>
                </c:pt>
                <c:pt idx="10">
                  <c:v>13.33333333333333</c:v>
                </c:pt>
                <c:pt idx="11">
                  <c:v>6.666666666666667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653000"/>
        <c:axId val="592372600"/>
      </c:lineChart>
      <c:catAx>
        <c:axId val="48865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237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237260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8653000"/>
        <c:crosses val="autoZero"/>
        <c:crossBetween val="between"/>
        <c:majorUnit val="10.0"/>
        <c:minorUnit val="5.0"/>
      </c:valAx>
      <c:valAx>
        <c:axId val="5918199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62592936"/>
        <c:crosses val="max"/>
        <c:crossBetween val="between"/>
      </c:valAx>
      <c:catAx>
        <c:axId val="562592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181997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253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-4.2649999999999997</v>
      </c>
      <c r="G20" s="58">
        <f>2^(-F20)</f>
        <v>19.226176792429609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-4.7381818181818183</v>
      </c>
      <c r="G21" s="58">
        <f>2^(-F21)</f>
        <v>26.689156738412812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-5.15625</v>
      </c>
      <c r="G22" s="58">
        <f t="shared" ref="G22:G29" si="2">2^(-F22)</f>
        <v>35.660375763068558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-5.5051886792452827</v>
      </c>
      <c r="G23" s="58">
        <f t="shared" si="2"/>
        <v>45.41788687420911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-5.6245283018867926</v>
      </c>
      <c r="G24" s="58">
        <f t="shared" si="2"/>
        <v>49.334613517207679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-5.8632075471698109</v>
      </c>
      <c r="G25" s="58">
        <f t="shared" si="2"/>
        <v>58.210501718512262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-6.338541666666667</v>
      </c>
      <c r="G26" s="58">
        <f t="shared" si="2"/>
        <v>80.926576863219054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-6.4966666666666661</v>
      </c>
      <c r="G27" s="58">
        <f t="shared" si="2"/>
        <v>90.300787655555084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-6.6934210526315789</v>
      </c>
      <c r="G28" s="58">
        <f t="shared" si="2"/>
        <v>103.49527204445869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-5.633399209486166</v>
      </c>
      <c r="G29" s="58">
        <f t="shared" si="2"/>
        <v>49.638898931861803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0.99268127481032842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1.251646743652358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4.5195118265989613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99.999999999999986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f>Monte!E87+Centrale!E87+Valle!E87</f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f>Monte!E88+Centrale!E88+Valle!E88</f>
        <v>2</v>
      </c>
      <c r="F88" s="11">
        <f t="shared" si="18"/>
        <v>128</v>
      </c>
      <c r="G88" s="8">
        <f t="shared" si="19"/>
        <v>7.9051383399209481E-3</v>
      </c>
      <c r="H88" s="8">
        <f t="shared" si="20"/>
        <v>0.79051383399209485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f>Monte!E89+Centrale!E89+Valle!E89</f>
        <v>38</v>
      </c>
      <c r="F89" s="3">
        <f t="shared" si="18"/>
        <v>90.509667991878061</v>
      </c>
      <c r="G89" s="8">
        <f t="shared" si="19"/>
        <v>0.15019762845849802</v>
      </c>
      <c r="H89" s="8">
        <f t="shared" si="20"/>
        <v>15.019762845849801</v>
      </c>
      <c r="I89" s="8">
        <f t="shared" si="21"/>
        <v>99.209486166007906</v>
      </c>
      <c r="J89" s="28"/>
      <c r="K89" s="26"/>
      <c r="L89" s="26"/>
      <c r="M89" s="46">
        <f t="shared" si="22"/>
        <v>-6.6934210526315789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f>Monte!E90+Centrale!E90+Valle!E90</f>
        <v>72</v>
      </c>
      <c r="F90" s="11">
        <f>2^(-D90)</f>
        <v>64</v>
      </c>
      <c r="G90" s="8">
        <f t="shared" si="19"/>
        <v>0.28458498023715417</v>
      </c>
      <c r="H90" s="8">
        <f t="shared" si="20"/>
        <v>28.458498023715418</v>
      </c>
      <c r="I90" s="8">
        <f t="shared" si="21"/>
        <v>84.189723320158109</v>
      </c>
      <c r="J90" s="28"/>
      <c r="K90" s="26"/>
      <c r="L90" s="26"/>
      <c r="M90" s="46" t="str">
        <f t="shared" si="22"/>
        <v/>
      </c>
      <c r="N90" s="46">
        <f t="shared" si="23"/>
        <v>-6.4966666666666661</v>
      </c>
      <c r="O90" s="46">
        <f t="shared" si="24"/>
        <v>-6.338541666666667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f>Monte!E91+Centrale!E91+Valle!E91</f>
        <v>53</v>
      </c>
      <c r="F91" s="10">
        <f t="shared" si="18"/>
        <v>45.254833995939045</v>
      </c>
      <c r="G91" s="8">
        <f t="shared" si="19"/>
        <v>0.20948616600790515</v>
      </c>
      <c r="H91" s="8">
        <f t="shared" si="20"/>
        <v>20.948616600790515</v>
      </c>
      <c r="I91" s="8">
        <f t="shared" si="21"/>
        <v>55.731225296442695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-5.8632075471698109</v>
      </c>
      <c r="Q91" s="46">
        <f t="shared" si="26"/>
        <v>-5.6245283018867926</v>
      </c>
      <c r="R91" s="46">
        <f t="shared" si="27"/>
        <v>-5.5051886792452827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f>Monte!E92+Centrale!E92+Valle!E92</f>
        <v>36</v>
      </c>
      <c r="F92" s="11">
        <f t="shared" si="18"/>
        <v>32</v>
      </c>
      <c r="G92" s="8">
        <f t="shared" si="19"/>
        <v>0.14229249011857709</v>
      </c>
      <c r="H92" s="8">
        <f t="shared" si="20"/>
        <v>14.229249011857709</v>
      </c>
      <c r="I92" s="8">
        <f t="shared" si="21"/>
        <v>34.782608695652179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-5.15625</v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f>Monte!E93+Centrale!E93+Valle!E93</f>
        <v>22</v>
      </c>
      <c r="F93" s="3">
        <f t="shared" si="18"/>
        <v>22.627416997969519</v>
      </c>
      <c r="G93" s="8">
        <f t="shared" si="19"/>
        <v>8.6956521739130432E-2</v>
      </c>
      <c r="H93" s="8">
        <f t="shared" si="20"/>
        <v>8.695652173913043</v>
      </c>
      <c r="I93" s="8">
        <f t="shared" si="21"/>
        <v>20.553359683794469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>
        <f t="shared" si="29"/>
        <v>-4.7381818181818183</v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f>Monte!E94+Centrale!E94+Valle!E94</f>
        <v>10</v>
      </c>
      <c r="F94" s="11">
        <f t="shared" si="18"/>
        <v>16</v>
      </c>
      <c r="G94" s="8">
        <f t="shared" si="19"/>
        <v>3.9525691699604744E-2</v>
      </c>
      <c r="H94" s="8">
        <f t="shared" si="20"/>
        <v>3.9525691699604746</v>
      </c>
      <c r="I94" s="8">
        <f t="shared" si="21"/>
        <v>11.857707509881424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>
        <f t="shared" si="30"/>
        <v>-4.2649999999999997</v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f>Monte!E95+Centrale!E95+Valle!E95</f>
        <v>7</v>
      </c>
      <c r="F95" s="3">
        <f t="shared" si="18"/>
        <v>11.313708498984759</v>
      </c>
      <c r="G95" s="8">
        <f t="shared" si="19"/>
        <v>2.766798418972332E-2</v>
      </c>
      <c r="H95" s="8">
        <f t="shared" si="20"/>
        <v>2.766798418972332</v>
      </c>
      <c r="I95" s="8">
        <f t="shared" si="21"/>
        <v>7.9051383399209492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f>Monte!E96+Centrale!E96+Valle!E96</f>
        <v>7</v>
      </c>
      <c r="F96" s="11">
        <f t="shared" si="18"/>
        <v>8</v>
      </c>
      <c r="G96" s="8">
        <f t="shared" si="19"/>
        <v>2.766798418972332E-2</v>
      </c>
      <c r="H96" s="8">
        <f t="shared" si="20"/>
        <v>2.766798418972332</v>
      </c>
      <c r="I96" s="8">
        <f t="shared" si="21"/>
        <v>5.1383399209486171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f>Monte!E97+Centrale!E97+Valle!E97</f>
        <v>2</v>
      </c>
      <c r="F97" s="10">
        <f t="shared" si="18"/>
        <v>5.6568542494923806</v>
      </c>
      <c r="G97" s="8">
        <f t="shared" si="19"/>
        <v>7.9051383399209481E-3</v>
      </c>
      <c r="H97" s="8">
        <f t="shared" si="20"/>
        <v>0.79051383399209485</v>
      </c>
      <c r="I97" s="8">
        <f t="shared" si="21"/>
        <v>2.3715415019762847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f>Monte!E98+Centrale!E98+Valle!E98</f>
        <v>4</v>
      </c>
      <c r="F98" s="11">
        <f t="shared" si="18"/>
        <v>4</v>
      </c>
      <c r="G98" s="8">
        <f t="shared" si="19"/>
        <v>1.5810276679841896E-2</v>
      </c>
      <c r="H98" s="8">
        <f t="shared" si="20"/>
        <v>1.5810276679841897</v>
      </c>
      <c r="I98" s="8">
        <f t="shared" si="21"/>
        <v>1.5810276679841897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f>Monte!E99+Centrale!E99+Valle!E99</f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f>Monte!E100+Centrale!E100+Valle!E100</f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f>Monte!E101+Centrale!E101+Valle!E101</f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f>Monte!E102+Centrale!E102+Valle!E102</f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f>Monte!E103+Centrale!E103+Valle!E103</f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f>Monte!E104+Centrale!E104+Valle!E104</f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f>Monte!E105+Centrale!E105+Valle!E105</f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f>Monte!E106+Centrale!E106+Valle!E106</f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253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-6.6934210526315789</v>
      </c>
      <c r="N123" s="45">
        <f t="shared" ref="N123:U123" si="32">SUM(N82:N122)</f>
        <v>-6.4966666666666661</v>
      </c>
      <c r="O123" s="45">
        <f t="shared" si="32"/>
        <v>-6.338541666666667</v>
      </c>
      <c r="P123" s="45">
        <f t="shared" si="32"/>
        <v>-5.8632075471698109</v>
      </c>
      <c r="Q123" s="45">
        <f t="shared" si="32"/>
        <v>-5.6245283018867926</v>
      </c>
      <c r="R123" s="45">
        <f t="shared" si="32"/>
        <v>-5.5051886792452827</v>
      </c>
      <c r="S123" s="45">
        <f t="shared" si="32"/>
        <v>-5.15625</v>
      </c>
      <c r="T123" s="45">
        <f t="shared" si="32"/>
        <v>-4.7381818181818183</v>
      </c>
      <c r="U123" s="45">
        <f t="shared" si="32"/>
        <v>-4.2649999999999997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-5.7312252964426873E-2</v>
      </c>
      <c r="G210" s="39">
        <f t="shared" si="55"/>
        <v>2.0659273643398837E-2</v>
      </c>
      <c r="H210" s="39">
        <f t="shared" si="56"/>
        <v>-3.3397798103360174E-2</v>
      </c>
      <c r="I210" s="40">
        <f t="shared" si="57"/>
        <v>5.3990906815313482E-2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-1.0138339920948616</v>
      </c>
      <c r="G211" s="39">
        <f t="shared" si="55"/>
        <v>0.18726600143989136</v>
      </c>
      <c r="H211" s="39">
        <f t="shared" si="56"/>
        <v>-0.20910136524414746</v>
      </c>
      <c r="I211" s="40">
        <f t="shared" si="57"/>
        <v>0.23348274972913699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-1.7786561264822136</v>
      </c>
      <c r="G212" s="39">
        <f t="shared" si="55"/>
        <v>0.10819822336001787</v>
      </c>
      <c r="H212" s="39">
        <f t="shared" si="56"/>
        <v>-6.6715110055979396E-2</v>
      </c>
      <c r="I212" s="40">
        <f t="shared" si="57"/>
        <v>4.1136589599734333E-2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-1.2045454545454546</v>
      </c>
      <c r="G213" s="39">
        <f t="shared" si="55"/>
        <v>2.8481203575806439E-3</v>
      </c>
      <c r="H213" s="39">
        <f t="shared" si="56"/>
        <v>-3.3209308517244662E-4</v>
      </c>
      <c r="I213" s="40">
        <f t="shared" si="57"/>
        <v>3.8722316255285272E-5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-0.74703557312252966</v>
      </c>
      <c r="G214" s="39">
        <f t="shared" si="55"/>
        <v>2.091627801599294E-2</v>
      </c>
      <c r="H214" s="39">
        <f t="shared" si="56"/>
        <v>8.0192844567245659E-3</v>
      </c>
      <c r="I214" s="40">
        <f t="shared" si="57"/>
        <v>3.0745873213528971E-3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-0.41304347826086957</v>
      </c>
      <c r="G215" s="39">
        <f t="shared" si="55"/>
        <v>6.786036202789418E-2</v>
      </c>
      <c r="H215" s="39">
        <f t="shared" si="56"/>
        <v>5.994779017088675E-2</v>
      </c>
      <c r="I215" s="40">
        <f t="shared" si="57"/>
        <v>5.295783044740391E-2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-0.16798418972332016</v>
      </c>
      <c r="G216" s="39">
        <f t="shared" si="55"/>
        <v>7.5644006830314192E-2</v>
      </c>
      <c r="H216" s="39">
        <f t="shared" si="56"/>
        <v>0.10464585925142279</v>
      </c>
      <c r="I216" s="40">
        <f t="shared" si="57"/>
        <v>0.14476699896441889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-0.10375494071146245</v>
      </c>
      <c r="G217" s="39">
        <f t="shared" si="55"/>
        <v>9.8143668284789737E-2</v>
      </c>
      <c r="H217" s="39">
        <f t="shared" si="56"/>
        <v>0.18484370726364552</v>
      </c>
      <c r="I217" s="40">
        <f t="shared" si="57"/>
        <v>0.34813449213884218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-8.9920948616600785E-2</v>
      </c>
      <c r="G218" s="39">
        <f t="shared" si="55"/>
        <v>0.15717052388322122</v>
      </c>
      <c r="H218" s="39">
        <f t="shared" si="56"/>
        <v>0.37460010237779601</v>
      </c>
      <c r="I218" s="40">
        <f t="shared" si="57"/>
        <v>0.89282158788067589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-2.1739130434782608E-2</v>
      </c>
      <c r="G219" s="39">
        <f t="shared" si="55"/>
        <v>6.5723249021861246E-2</v>
      </c>
      <c r="H219" s="39">
        <f t="shared" si="56"/>
        <v>0.18950636427449713</v>
      </c>
      <c r="I219" s="40">
        <f t="shared" si="57"/>
        <v>0.54642250094168254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-3.5573122529644265E-2</v>
      </c>
      <c r="G220" s="39">
        <f t="shared" si="55"/>
        <v>0.18098640649409664</v>
      </c>
      <c r="H220" s="39">
        <f t="shared" si="56"/>
        <v>0.6123492646598685</v>
      </c>
      <c r="I220" s="40">
        <f t="shared" si="57"/>
        <v>2.0718220179796343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49.638898931861803</v>
      </c>
      <c r="F235" s="62">
        <f>SUM(F204:F234)</f>
        <v>-5.633399209486166</v>
      </c>
      <c r="G235" s="62">
        <f>SQRT(SUM(G204:G234))</f>
        <v>0.99268127481032842</v>
      </c>
      <c r="H235" s="62">
        <f>(SUM(H204:H234))/(($G$235)^3)</f>
        <v>1.251646743652358</v>
      </c>
      <c r="I235" s="62">
        <f>(SUM(I204:I234))/(($G$235)^4)</f>
        <v>4.5195118265989613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3" sqref="D3:I3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90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-3.4166666666666665</v>
      </c>
      <c r="G20" s="58">
        <f t="shared" ref="G20:G29" si="1">2^(-F20)</f>
        <v>10.678718833360271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-4.0250000000000004</v>
      </c>
      <c r="G21" s="58">
        <f t="shared" si="1"/>
        <v>16.279675073642984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-4.5250000000000004</v>
      </c>
      <c r="G22" s="58">
        <f t="shared" si="1"/>
        <v>23.022937280173124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-4.9749999999999996</v>
      </c>
      <c r="G23" s="58">
        <f t="shared" si="1"/>
        <v>31.450259153448027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-5.125</v>
      </c>
      <c r="G24" s="58">
        <f t="shared" si="1"/>
        <v>34.896247445288239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-5.40625</v>
      </c>
      <c r="G25" s="58">
        <f t="shared" si="1"/>
        <v>42.407572581111715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-6.1309523809523814</v>
      </c>
      <c r="G26" s="58">
        <f t="shared" si="1"/>
        <v>70.081044926960587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-6.3238095238095235</v>
      </c>
      <c r="G27" s="58">
        <f t="shared" si="1"/>
        <v>80.104396629625725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-6.4523809523809526</v>
      </c>
      <c r="G28" s="58">
        <f t="shared" si="1"/>
        <v>87.57098004578873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-5.2055555555555566</v>
      </c>
      <c r="G29" s="58">
        <f t="shared" si="1"/>
        <v>36.900169944633291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1.1393088656540966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0.79202479725711006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2.9288445139173152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100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99.999999999999986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99.999999999999986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7.7777777777777779E-2</v>
      </c>
      <c r="H89" s="8">
        <f t="shared" si="20"/>
        <v>7.7777777777777777</v>
      </c>
      <c r="I89" s="8">
        <f t="shared" si="21"/>
        <v>99.999999999999986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21</v>
      </c>
      <c r="F90" s="11">
        <f t="shared" si="18"/>
        <v>64</v>
      </c>
      <c r="G90" s="8">
        <f t="shared" si="19"/>
        <v>0.23333333333333334</v>
      </c>
      <c r="H90" s="8">
        <f t="shared" si="20"/>
        <v>23.333333333333332</v>
      </c>
      <c r="I90" s="8">
        <f t="shared" si="21"/>
        <v>92.222222222222214</v>
      </c>
      <c r="J90" s="28"/>
      <c r="K90" s="26"/>
      <c r="L90" s="26"/>
      <c r="M90" s="46">
        <f t="shared" si="22"/>
        <v>-6.4523809523809526</v>
      </c>
      <c r="N90" s="46">
        <f t="shared" si="23"/>
        <v>-6.3238095238095235</v>
      </c>
      <c r="O90" s="46">
        <f t="shared" si="24"/>
        <v>-6.1309523809523814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14</v>
      </c>
      <c r="F91" s="10">
        <f t="shared" si="18"/>
        <v>45.254833995939045</v>
      </c>
      <c r="G91" s="8">
        <f t="shared" si="19"/>
        <v>0.15555555555555556</v>
      </c>
      <c r="H91" s="8">
        <f t="shared" si="20"/>
        <v>15.555555555555555</v>
      </c>
      <c r="I91" s="8">
        <f t="shared" si="21"/>
        <v>68.888888888888886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16</v>
      </c>
      <c r="F92" s="11">
        <f t="shared" si="18"/>
        <v>32</v>
      </c>
      <c r="G92" s="8">
        <f t="shared" si="19"/>
        <v>0.17777777777777778</v>
      </c>
      <c r="H92" s="8">
        <f t="shared" si="20"/>
        <v>17.777777777777779</v>
      </c>
      <c r="I92" s="8">
        <f t="shared" si="21"/>
        <v>53.333333333333336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-5.40625</v>
      </c>
      <c r="Q92" s="46">
        <f t="shared" si="26"/>
        <v>-5.125</v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10</v>
      </c>
      <c r="F93" s="3">
        <f t="shared" si="18"/>
        <v>22.627416997969519</v>
      </c>
      <c r="G93" s="8">
        <f t="shared" si="19"/>
        <v>0.1111111111111111</v>
      </c>
      <c r="H93" s="8">
        <f t="shared" si="20"/>
        <v>11.111111111111111</v>
      </c>
      <c r="I93" s="8">
        <f t="shared" si="21"/>
        <v>35.555555555555557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>
        <f t="shared" si="27"/>
        <v>-4.9749999999999996</v>
      </c>
      <c r="S93" s="46">
        <f t="shared" si="28"/>
        <v>-4.5250000000000004</v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8</v>
      </c>
      <c r="F94" s="11">
        <f t="shared" si="18"/>
        <v>16</v>
      </c>
      <c r="G94" s="8">
        <f t="shared" si="19"/>
        <v>8.8888888888888892E-2</v>
      </c>
      <c r="H94" s="8">
        <f t="shared" si="20"/>
        <v>8.8888888888888893</v>
      </c>
      <c r="I94" s="8">
        <f t="shared" si="21"/>
        <v>24.444444444444443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>
        <f t="shared" si="29"/>
        <v>-4.0250000000000004</v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4.4444444444444446E-2</v>
      </c>
      <c r="H95" s="8">
        <f t="shared" si="20"/>
        <v>4.4444444444444446</v>
      </c>
      <c r="I95" s="8">
        <f t="shared" si="21"/>
        <v>15.555555555555555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6</v>
      </c>
      <c r="F96" s="11">
        <f t="shared" si="18"/>
        <v>8</v>
      </c>
      <c r="G96" s="8">
        <f t="shared" si="19"/>
        <v>6.6666666666666666E-2</v>
      </c>
      <c r="H96" s="8">
        <f t="shared" si="20"/>
        <v>6.666666666666667</v>
      </c>
      <c r="I96" s="8">
        <f t="shared" si="21"/>
        <v>11.111111111111111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>
        <f t="shared" si="30"/>
        <v>-3.4166666666666665</v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1.1111111111111112E-2</v>
      </c>
      <c r="H97" s="8">
        <f t="shared" si="20"/>
        <v>1.1111111111111112</v>
      </c>
      <c r="I97" s="8">
        <f t="shared" si="21"/>
        <v>4.4444444444444446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3</v>
      </c>
      <c r="F98" s="11">
        <f t="shared" si="18"/>
        <v>4</v>
      </c>
      <c r="G98" s="8">
        <f t="shared" si="19"/>
        <v>3.3333333333333333E-2</v>
      </c>
      <c r="H98" s="8">
        <f t="shared" si="20"/>
        <v>3.3333333333333335</v>
      </c>
      <c r="I98" s="8">
        <f t="shared" si="21"/>
        <v>3.3333333333333335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90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-6.4523809523809526</v>
      </c>
      <c r="N123" s="45">
        <f t="shared" si="32"/>
        <v>-6.3238095238095235</v>
      </c>
      <c r="O123" s="45">
        <f t="shared" si="32"/>
        <v>-6.1309523809523814</v>
      </c>
      <c r="P123" s="45">
        <f t="shared" si="32"/>
        <v>-5.40625</v>
      </c>
      <c r="Q123" s="45">
        <f t="shared" si="32"/>
        <v>-5.125</v>
      </c>
      <c r="R123" s="45">
        <f t="shared" si="32"/>
        <v>-4.9749999999999996</v>
      </c>
      <c r="S123" s="45">
        <f t="shared" si="32"/>
        <v>-4.5250000000000004</v>
      </c>
      <c r="T123" s="45">
        <f t="shared" si="32"/>
        <v>-4.0250000000000004</v>
      </c>
      <c r="U123" s="45">
        <f t="shared" si="32"/>
        <v>-3.4166666666666665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-0.52500000000000002</v>
      </c>
      <c r="G211" s="39">
        <f t="shared" si="55"/>
        <v>0.18552400548696821</v>
      </c>
      <c r="H211" s="39">
        <f t="shared" si="56"/>
        <v>-0.2865315195854285</v>
      </c>
      <c r="I211" s="40">
        <f t="shared" si="57"/>
        <v>0.44253201358193933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-1.4583333333333333</v>
      </c>
      <c r="G212" s="39">
        <f t="shared" si="55"/>
        <v>0.25453497942386777</v>
      </c>
      <c r="H212" s="39">
        <f t="shared" si="56"/>
        <v>-0.26584764517603943</v>
      </c>
      <c r="I212" s="40">
        <f t="shared" si="57"/>
        <v>0.27766309607275197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-0.89444444444444449</v>
      </c>
      <c r="G213" s="39">
        <f t="shared" si="55"/>
        <v>4.6109739368998447E-2</v>
      </c>
      <c r="H213" s="39">
        <f t="shared" si="56"/>
        <v>-2.5104191434232443E-2</v>
      </c>
      <c r="I213" s="40">
        <f t="shared" si="57"/>
        <v>1.3667837558637635E-2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-0.93333333333333335</v>
      </c>
      <c r="G214" s="39">
        <f t="shared" si="55"/>
        <v>3.5116598079559385E-4</v>
      </c>
      <c r="H214" s="39">
        <f t="shared" si="56"/>
        <v>-1.5607376924248251E-5</v>
      </c>
      <c r="I214" s="40">
        <f t="shared" si="57"/>
        <v>6.9366119663323905E-7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-0.52777777777777779</v>
      </c>
      <c r="G215" s="39">
        <f t="shared" si="55"/>
        <v>2.3058984910836865E-2</v>
      </c>
      <c r="H215" s="39">
        <f t="shared" si="56"/>
        <v>1.0504648681603486E-2</v>
      </c>
      <c r="I215" s="40">
        <f t="shared" si="57"/>
        <v>4.7854510660638207E-3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-0.37777777777777777</v>
      </c>
      <c r="G216" s="39">
        <f t="shared" si="55"/>
        <v>8.1163237311385639E-2</v>
      </c>
      <c r="H216" s="39">
        <f t="shared" si="56"/>
        <v>7.7555982319768582E-2</v>
      </c>
      <c r="I216" s="40">
        <f t="shared" si="57"/>
        <v>7.4109049772223407E-2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-0.16666666666666669</v>
      </c>
      <c r="G217" s="39">
        <f t="shared" si="55"/>
        <v>9.4161865569273126E-2</v>
      </c>
      <c r="H217" s="39">
        <f t="shared" si="56"/>
        <v>0.13705782655083099</v>
      </c>
      <c r="I217" s="40">
        <f t="shared" si="57"/>
        <v>0.19949528086843191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-0.21666666666666667</v>
      </c>
      <c r="G218" s="39">
        <f t="shared" si="55"/>
        <v>0.25494650205761343</v>
      </c>
      <c r="H218" s="39">
        <f t="shared" si="56"/>
        <v>0.49856204846822211</v>
      </c>
      <c r="I218" s="40">
        <f t="shared" si="57"/>
        <v>0.97496578367119058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-3.0555555555555558E-2</v>
      </c>
      <c r="G219" s="39">
        <f t="shared" si="55"/>
        <v>6.6997256515775094E-2</v>
      </c>
      <c r="H219" s="39">
        <f t="shared" si="56"/>
        <v>0.16451548544429223</v>
      </c>
      <c r="I219" s="40">
        <f t="shared" si="57"/>
        <v>0.40397691425765114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-7.4999999999999997E-2</v>
      </c>
      <c r="G220" s="39">
        <f t="shared" si="55"/>
        <v>0.29117695473251048</v>
      </c>
      <c r="H220" s="39">
        <f t="shared" si="56"/>
        <v>0.86058966620942023</v>
      </c>
      <c r="I220" s="40">
        <f t="shared" si="57"/>
        <v>2.5435205690189542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36.900169944633291</v>
      </c>
      <c r="F235" s="62">
        <f>SUM(F204:F234)</f>
        <v>-5.2055555555555566</v>
      </c>
      <c r="G235" s="62">
        <f>SQRT(SUM(G204:G234))</f>
        <v>1.1393088656540966</v>
      </c>
      <c r="H235" s="62">
        <f>(SUM(H204:H234))/(($G$235)^3)</f>
        <v>0.79202479725711006</v>
      </c>
      <c r="I235" s="62">
        <f>(SUM(I204:I234))/(($G$235)^4)</f>
        <v>2.9288445139173152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118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-4.7111111111111112</v>
      </c>
      <c r="G20" s="58">
        <f t="shared" ref="G20:G29" si="1">2^(-F20)</f>
        <v>26.193031024959417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-5.0552941176470592</v>
      </c>
      <c r="G21" s="58">
        <f t="shared" si="1"/>
        <v>33.250269241185286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-5.367647058823529</v>
      </c>
      <c r="G22" s="58">
        <f t="shared" si="1"/>
        <v>41.28789778003874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-5.6351851851851853</v>
      </c>
      <c r="G23" s="58">
        <f t="shared" si="1"/>
        <v>49.700387161610543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-5.7444444444444445</v>
      </c>
      <c r="G24" s="58">
        <f t="shared" si="1"/>
        <v>53.610528206409974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-5.9629629629629628</v>
      </c>
      <c r="G25" s="58">
        <f t="shared" si="1"/>
        <v>62.377894983835603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-6.3819444444444446</v>
      </c>
      <c r="G26" s="58">
        <f t="shared" si="1"/>
        <v>83.398205984562978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-6.5557894736842108</v>
      </c>
      <c r="G27" s="58">
        <f t="shared" si="1"/>
        <v>94.078260089134773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-6.742105263157895</v>
      </c>
      <c r="G28" s="58">
        <f t="shared" si="1"/>
        <v>107.047349384955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-5.7881355932203391</v>
      </c>
      <c r="G29" s="58">
        <f t="shared" si="1"/>
        <v>55.258925073266489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0.87128577221754044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1.37581233972579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5.6657611433149446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100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</v>
      </c>
      <c r="F88" s="11">
        <f t="shared" si="18"/>
        <v>128</v>
      </c>
      <c r="G88" s="8">
        <f t="shared" si="19"/>
        <v>1.6949152542372881E-2</v>
      </c>
      <c r="H88" s="8">
        <f t="shared" si="20"/>
        <v>1.6949152542372881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19</v>
      </c>
      <c r="F89" s="3">
        <f t="shared" si="18"/>
        <v>90.509667991878061</v>
      </c>
      <c r="G89" s="8">
        <f t="shared" si="19"/>
        <v>0.16101694915254236</v>
      </c>
      <c r="H89" s="8">
        <f t="shared" si="20"/>
        <v>16.101694915254235</v>
      </c>
      <c r="I89" s="8">
        <f t="shared" si="21"/>
        <v>98.305084745762713</v>
      </c>
      <c r="J89" s="28"/>
      <c r="K89" s="26"/>
      <c r="L89" s="26"/>
      <c r="M89" s="46">
        <f t="shared" si="22"/>
        <v>-6.742105263157895</v>
      </c>
      <c r="N89" s="46">
        <f t="shared" si="23"/>
        <v>-6.5557894736842108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36</v>
      </c>
      <c r="F90" s="11">
        <f t="shared" si="18"/>
        <v>64</v>
      </c>
      <c r="G90" s="8">
        <f t="shared" si="19"/>
        <v>0.30508474576271188</v>
      </c>
      <c r="H90" s="8">
        <f t="shared" si="20"/>
        <v>30.508474576271187</v>
      </c>
      <c r="I90" s="8">
        <f t="shared" si="21"/>
        <v>82.20338983050847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-6.3819444444444446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27</v>
      </c>
      <c r="F91" s="10">
        <f t="shared" si="18"/>
        <v>45.254833995939045</v>
      </c>
      <c r="G91" s="8">
        <f t="shared" si="19"/>
        <v>0.2288135593220339</v>
      </c>
      <c r="H91" s="8">
        <f t="shared" si="20"/>
        <v>22.881355932203391</v>
      </c>
      <c r="I91" s="8">
        <f t="shared" si="21"/>
        <v>51.694915254237287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-5.9629629629629628</v>
      </c>
      <c r="Q91" s="46">
        <f t="shared" si="26"/>
        <v>-5.7444444444444445</v>
      </c>
      <c r="R91" s="46">
        <f t="shared" si="27"/>
        <v>-5.6351851851851853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17</v>
      </c>
      <c r="F92" s="11">
        <f t="shared" si="18"/>
        <v>32</v>
      </c>
      <c r="G92" s="8">
        <f t="shared" si="19"/>
        <v>0.1440677966101695</v>
      </c>
      <c r="H92" s="8">
        <f t="shared" si="20"/>
        <v>14.40677966101695</v>
      </c>
      <c r="I92" s="8">
        <f t="shared" si="21"/>
        <v>28.8135593220339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-5.367647058823529</v>
      </c>
      <c r="T92" s="46">
        <f t="shared" si="29"/>
        <v>-5.0552941176470592</v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9</v>
      </c>
      <c r="F93" s="3">
        <f t="shared" si="18"/>
        <v>22.627416997969519</v>
      </c>
      <c r="G93" s="8">
        <f t="shared" si="19"/>
        <v>7.6271186440677971E-2</v>
      </c>
      <c r="H93" s="8">
        <f t="shared" si="20"/>
        <v>7.6271186440677967</v>
      </c>
      <c r="I93" s="8">
        <f t="shared" si="21"/>
        <v>14.40677966101695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-4.7111111111111112</v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1.6949152542372881E-2</v>
      </c>
      <c r="H94" s="8">
        <f t="shared" si="20"/>
        <v>1.6949152542372881</v>
      </c>
      <c r="I94" s="8">
        <f t="shared" si="21"/>
        <v>6.7796610169491531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2.5423728813559324E-2</v>
      </c>
      <c r="H95" s="8">
        <f t="shared" si="20"/>
        <v>2.5423728813559325</v>
      </c>
      <c r="I95" s="8">
        <f t="shared" si="21"/>
        <v>5.0847457627118651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8.4745762711864406E-3</v>
      </c>
      <c r="H96" s="8">
        <f t="shared" si="20"/>
        <v>0.84745762711864403</v>
      </c>
      <c r="I96" s="8">
        <f t="shared" si="21"/>
        <v>2.5423728813559321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8.4745762711864406E-3</v>
      </c>
      <c r="H97" s="8">
        <f t="shared" si="20"/>
        <v>0.84745762711864403</v>
      </c>
      <c r="I97" s="8">
        <f t="shared" si="21"/>
        <v>1.6949152542372881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8.4745762711864406E-3</v>
      </c>
      <c r="H98" s="8">
        <f t="shared" si="20"/>
        <v>0.84745762711864403</v>
      </c>
      <c r="I98" s="8">
        <f t="shared" si="21"/>
        <v>0.84745762711864403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118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-6.742105263157895</v>
      </c>
      <c r="N123" s="45">
        <f t="shared" si="32"/>
        <v>-6.5557894736842108</v>
      </c>
      <c r="O123" s="45">
        <f t="shared" si="32"/>
        <v>-6.3819444444444446</v>
      </c>
      <c r="P123" s="45">
        <f t="shared" si="32"/>
        <v>-5.9629629629629628</v>
      </c>
      <c r="Q123" s="45">
        <f t="shared" si="32"/>
        <v>-5.7444444444444445</v>
      </c>
      <c r="R123" s="45">
        <f t="shared" si="32"/>
        <v>-5.6351851851851853</v>
      </c>
      <c r="S123" s="45">
        <f t="shared" si="32"/>
        <v>-5.367647058823529</v>
      </c>
      <c r="T123" s="45">
        <f t="shared" si="32"/>
        <v>-5.0552941176470592</v>
      </c>
      <c r="U123" s="45">
        <f t="shared" si="32"/>
        <v>-4.7111111111111112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-0.1228813559322034</v>
      </c>
      <c r="G210" s="39">
        <f t="shared" si="55"/>
        <v>3.6221144810326268E-2</v>
      </c>
      <c r="H210" s="39">
        <f t="shared" si="56"/>
        <v>-5.2950402371027806E-2</v>
      </c>
      <c r="I210" s="40">
        <f t="shared" si="57"/>
        <v>7.7406308550866915E-2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-1.0868644067796609</v>
      </c>
      <c r="G211" s="39">
        <f t="shared" si="55"/>
        <v>0.14897016613188296</v>
      </c>
      <c r="H211" s="39">
        <f t="shared" si="56"/>
        <v>-0.14328910047431112</v>
      </c>
      <c r="I211" s="40">
        <f t="shared" si="57"/>
        <v>0.13782468562571451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-1.9067796610169492</v>
      </c>
      <c r="G212" s="39">
        <f t="shared" si="55"/>
        <v>6.5080290584723824E-2</v>
      </c>
      <c r="H212" s="39">
        <f t="shared" si="56"/>
        <v>-3.005826980396142E-2</v>
      </c>
      <c r="I212" s="40">
        <f t="shared" si="57"/>
        <v>1.3882844951829634E-2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-1.3156779661016949</v>
      </c>
      <c r="G213" s="39">
        <f t="shared" si="55"/>
        <v>3.3276892963740416E-4</v>
      </c>
      <c r="H213" s="39">
        <f t="shared" si="56"/>
        <v>1.269034053701969E-5</v>
      </c>
      <c r="I213" s="40">
        <f t="shared" si="57"/>
        <v>4.8395366454736253E-7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-0.75635593220338981</v>
      </c>
      <c r="G214" s="39">
        <f t="shared" si="55"/>
        <v>4.1720581218138195E-2</v>
      </c>
      <c r="H214" s="39">
        <f t="shared" si="56"/>
        <v>2.2451329723320135E-2</v>
      </c>
      <c r="I214" s="40">
        <f t="shared" si="57"/>
        <v>1.2081859639244314E-2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-0.36228813559322037</v>
      </c>
      <c r="G215" s="39">
        <f t="shared" si="55"/>
        <v>8.2199403298292437E-2</v>
      </c>
      <c r="H215" s="39">
        <f t="shared" si="56"/>
        <v>8.5334126305430719E-2</v>
      </c>
      <c r="I215" s="40">
        <f t="shared" si="57"/>
        <v>8.8588393834027668E-2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-7.2033898305084748E-2</v>
      </c>
      <c r="G216" s="39">
        <f t="shared" si="55"/>
        <v>4.009934073103872E-2</v>
      </c>
      <c r="H216" s="39">
        <f t="shared" si="56"/>
        <v>6.1678223243080754E-2</v>
      </c>
      <c r="I216" s="40">
        <f t="shared" si="57"/>
        <v>9.4869470496772523E-2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-9.5338983050847467E-2</v>
      </c>
      <c r="G217" s="39">
        <f t="shared" si="55"/>
        <v>0.10561008550046502</v>
      </c>
      <c r="H217" s="39">
        <f t="shared" si="56"/>
        <v>0.21524767426154101</v>
      </c>
      <c r="I217" s="40">
        <f t="shared" si="57"/>
        <v>0.4387039462703442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-2.7542372881355932E-2</v>
      </c>
      <c r="G218" s="39">
        <f t="shared" si="55"/>
        <v>5.4594341437050532E-2</v>
      </c>
      <c r="H218" s="39">
        <f t="shared" si="56"/>
        <v>0.138567841189802</v>
      </c>
      <c r="I218" s="40">
        <f t="shared" si="57"/>
        <v>0.35170396979953983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-2.3305084745762712E-2</v>
      </c>
      <c r="G219" s="39">
        <f t="shared" si="55"/>
        <v>7.8222609176205937E-2</v>
      </c>
      <c r="H219" s="39">
        <f t="shared" si="56"/>
        <v>0.23765089313279517</v>
      </c>
      <c r="I219" s="40">
        <f t="shared" si="57"/>
        <v>0.72201563718734807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-1.9067796610169493E-2</v>
      </c>
      <c r="G220" s="39">
        <f t="shared" si="55"/>
        <v>0.10608816505095457</v>
      </c>
      <c r="H220" s="39">
        <f t="shared" si="56"/>
        <v>0.37535431278621645</v>
      </c>
      <c r="I220" s="40">
        <f t="shared" si="57"/>
        <v>1.3280544541376724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55.258925073266489</v>
      </c>
      <c r="F235" s="62">
        <f>SUM(F204:F234)</f>
        <v>-5.7881355932203391</v>
      </c>
      <c r="G235" s="62">
        <f>SQRT(SUM(G204:G234))</f>
        <v>0.87128577221754044</v>
      </c>
      <c r="H235" s="62">
        <f>(SUM(H204:H234))/(($G$235)^3)</f>
        <v>1.37581233972579</v>
      </c>
      <c r="I235" s="62">
        <f>(SUM(I204:I234))/(($G$235)^4)</f>
        <v>5.6657611433149446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82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41466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45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-5.25</v>
      </c>
      <c r="G20" s="58">
        <f>2^(-F20)</f>
        <v>38.054627680087073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-5.55</v>
      </c>
      <c r="G21" s="58">
        <f>2^(-F21)</f>
        <v>46.850742270259992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-5.71875</v>
      </c>
      <c r="G22" s="58">
        <f t="shared" ref="G22:G29" si="2">2^(-F22)</f>
        <v>52.664175300926878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-5.90625</v>
      </c>
      <c r="G23" s="58">
        <f t="shared" si="2"/>
        <v>59.973364291529563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</v>
      </c>
      <c r="G24" s="58">
        <f t="shared" si="2"/>
        <v>64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-6.15</v>
      </c>
      <c r="G25" s="58">
        <f t="shared" si="2"/>
        <v>71.012446212342084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-6.53125</v>
      </c>
      <c r="G26" s="58">
        <f t="shared" si="2"/>
        <v>92.491571646530957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-6.7</v>
      </c>
      <c r="G27" s="58">
        <f t="shared" si="2"/>
        <v>103.96830673359811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-6.8125</v>
      </c>
      <c r="G28" s="58">
        <f t="shared" si="2"/>
        <v>112.40013826389119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-6.0833333333333321</v>
      </c>
      <c r="G29" s="58">
        <f t="shared" si="2"/>
        <v>67.805638038994829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0.56764621219754663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0.68846508494826708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2.8804994054696751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100.00000000000001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0</v>
      </c>
      <c r="F88" s="11">
        <f t="shared" si="18"/>
        <v>128</v>
      </c>
      <c r="G88" s="8">
        <f t="shared" si="19"/>
        <v>0</v>
      </c>
      <c r="H88" s="8">
        <f t="shared" si="20"/>
        <v>0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12</v>
      </c>
      <c r="F89" s="3">
        <f t="shared" si="18"/>
        <v>90.509667991878061</v>
      </c>
      <c r="G89" s="8">
        <f t="shared" si="19"/>
        <v>0.26666666666666666</v>
      </c>
      <c r="H89" s="8">
        <f t="shared" si="20"/>
        <v>26.666666666666668</v>
      </c>
      <c r="I89" s="8">
        <f t="shared" si="21"/>
        <v>100</v>
      </c>
      <c r="J89" s="28"/>
      <c r="K89" s="26"/>
      <c r="L89" s="26"/>
      <c r="M89" s="46">
        <f t="shared" si="22"/>
        <v>-6.8125</v>
      </c>
      <c r="N89" s="46">
        <f t="shared" si="23"/>
        <v>-6.7</v>
      </c>
      <c r="O89" s="46">
        <f t="shared" si="24"/>
        <v>-6.53125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15</v>
      </c>
      <c r="F90" s="11">
        <f>2^(-D90)</f>
        <v>64</v>
      </c>
      <c r="G90" s="8">
        <f t="shared" si="19"/>
        <v>0.33333333333333331</v>
      </c>
      <c r="H90" s="8">
        <f t="shared" si="20"/>
        <v>33.333333333333329</v>
      </c>
      <c r="I90" s="8">
        <f t="shared" si="21"/>
        <v>73.333333333333329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-6.15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12</v>
      </c>
      <c r="F91" s="10">
        <f t="shared" si="18"/>
        <v>45.254833995939045</v>
      </c>
      <c r="G91" s="8">
        <f t="shared" si="19"/>
        <v>0.26666666666666666</v>
      </c>
      <c r="H91" s="8">
        <f t="shared" si="20"/>
        <v>26.666666666666668</v>
      </c>
      <c r="I91" s="8">
        <f t="shared" si="21"/>
        <v>40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-6</v>
      </c>
      <c r="R91" s="46">
        <f t="shared" si="27"/>
        <v>-5.90625</v>
      </c>
      <c r="S91" s="46">
        <f t="shared" si="28"/>
        <v>-5.71875</v>
      </c>
      <c r="T91" s="46">
        <f t="shared" si="29"/>
        <v>-5.55</v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3</v>
      </c>
      <c r="F92" s="11">
        <f t="shared" si="18"/>
        <v>32</v>
      </c>
      <c r="G92" s="8">
        <f t="shared" si="19"/>
        <v>6.6666666666666666E-2</v>
      </c>
      <c r="H92" s="8">
        <f t="shared" si="20"/>
        <v>6.666666666666667</v>
      </c>
      <c r="I92" s="8">
        <f t="shared" si="21"/>
        <v>13.333333333333334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>
        <f t="shared" si="30"/>
        <v>-5.25</v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3</v>
      </c>
      <c r="F93" s="3">
        <f t="shared" si="18"/>
        <v>22.627416997969519</v>
      </c>
      <c r="G93" s="8">
        <f t="shared" si="19"/>
        <v>6.6666666666666666E-2</v>
      </c>
      <c r="H93" s="8">
        <f t="shared" si="20"/>
        <v>6.666666666666667</v>
      </c>
      <c r="I93" s="8">
        <f t="shared" si="21"/>
        <v>6.666666666666667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0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0</v>
      </c>
      <c r="F95" s="3">
        <f t="shared" si="18"/>
        <v>11.313708498984759</v>
      </c>
      <c r="G95" s="8">
        <f t="shared" si="19"/>
        <v>0</v>
      </c>
      <c r="H95" s="8">
        <f t="shared" si="20"/>
        <v>0</v>
      </c>
      <c r="I95" s="8">
        <f t="shared" si="21"/>
        <v>0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0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0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0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45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-6.8125</v>
      </c>
      <c r="N123" s="45">
        <f t="shared" ref="N123:U123" si="32">SUM(N82:N122)</f>
        <v>-6.7</v>
      </c>
      <c r="O123" s="45">
        <f t="shared" si="32"/>
        <v>-6.53125</v>
      </c>
      <c r="P123" s="45">
        <f t="shared" si="32"/>
        <v>-6.15</v>
      </c>
      <c r="Q123" s="45">
        <f t="shared" si="32"/>
        <v>-6</v>
      </c>
      <c r="R123" s="45">
        <f t="shared" si="32"/>
        <v>-5.90625</v>
      </c>
      <c r="S123" s="45">
        <f t="shared" si="32"/>
        <v>-5.71875</v>
      </c>
      <c r="T123" s="45">
        <f t="shared" si="32"/>
        <v>-5.55</v>
      </c>
      <c r="U123" s="45">
        <f t="shared" si="32"/>
        <v>-5.25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0</v>
      </c>
      <c r="G210" s="39">
        <f t="shared" si="55"/>
        <v>0</v>
      </c>
      <c r="H210" s="39">
        <f t="shared" si="56"/>
        <v>0</v>
      </c>
      <c r="I210" s="40">
        <f t="shared" si="57"/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-1.8</v>
      </c>
      <c r="G211" s="39">
        <f t="shared" si="55"/>
        <v>0.11851851851851894</v>
      </c>
      <c r="H211" s="39">
        <f t="shared" si="56"/>
        <v>-7.9012345679012774E-2</v>
      </c>
      <c r="I211" s="40">
        <f t="shared" si="57"/>
        <v>5.2674897119341937E-2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-2.083333333333333</v>
      </c>
      <c r="G212" s="39">
        <f t="shared" si="55"/>
        <v>9.2592592592593906E-3</v>
      </c>
      <c r="H212" s="39">
        <f t="shared" si="56"/>
        <v>-1.5432098765432428E-3</v>
      </c>
      <c r="I212" s="40">
        <f t="shared" si="57"/>
        <v>2.5720164609054227E-4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-1.5333333333333332</v>
      </c>
      <c r="G213" s="39">
        <f t="shared" si="55"/>
        <v>2.9629629629629419E-2</v>
      </c>
      <c r="H213" s="39">
        <f t="shared" si="56"/>
        <v>9.8765432098764389E-3</v>
      </c>
      <c r="I213" s="40">
        <f t="shared" si="57"/>
        <v>3.2921810699588013E-3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-0.35</v>
      </c>
      <c r="G214" s="39">
        <f t="shared" si="55"/>
        <v>4.6296296296296162E-2</v>
      </c>
      <c r="H214" s="39">
        <f t="shared" si="56"/>
        <v>3.8580246913580078E-2</v>
      </c>
      <c r="I214" s="40">
        <f t="shared" si="57"/>
        <v>3.2150205761316684E-2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-0.31666666666666665</v>
      </c>
      <c r="G215" s="39">
        <f t="shared" si="55"/>
        <v>0.1185185185185183</v>
      </c>
      <c r="H215" s="39">
        <f t="shared" si="56"/>
        <v>0.15802469135802427</v>
      </c>
      <c r="I215" s="40">
        <f t="shared" si="57"/>
        <v>0.2106995884773655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0</v>
      </c>
      <c r="G217" s="39">
        <f t="shared" si="55"/>
        <v>0</v>
      </c>
      <c r="H217" s="39">
        <f t="shared" si="56"/>
        <v>0</v>
      </c>
      <c r="I217" s="40">
        <f t="shared" si="57"/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67.805638038994829</v>
      </c>
      <c r="F235" s="62">
        <f>SUM(F204:F234)</f>
        <v>-6.0833333333333321</v>
      </c>
      <c r="G235" s="62">
        <f>SQRT(SUM(G204:G234))</f>
        <v>0.56764621219754663</v>
      </c>
      <c r="H235" s="62">
        <f>(SUM(H204:H234))/(($G$235)^3)</f>
        <v>0.68846508494826708</v>
      </c>
      <c r="I235" s="62">
        <f>(SUM(I204:I234))/(($G$235)^4)</f>
        <v>2.8804994054696751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2013-11-11T09:59:45Z</dcterms:modified>
</cp:coreProperties>
</file>