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D100" i="18"/>
  <c r="D101" i="18"/>
  <c r="D102" i="18"/>
  <c r="U102" i="18"/>
  <c r="U103" i="18"/>
  <c r="D103" i="18"/>
  <c r="D104" i="18"/>
  <c r="U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<sst xmlns="http://schemas.openxmlformats.org/spreadsheetml/2006/main" count="247" uniqueCount="80">
  <si>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</si>
  <si>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</si>
  <si>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</si>
  <si>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</si>
  <si>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</si>
  <si>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</si>
  <si>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</si>
  <si>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</si>
  <si>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</si>
  <si>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</si>
  <si>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</si>
  <si>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</si>
  <si>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</si>
  <si>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</si>
  <si>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</si>
  <si>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</si>
  <si>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</si>
  <si>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</si>
  <si>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</si>
  <si>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</si>
  <si>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</si>
  <si>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</si>
  <si>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</si>
  <si>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</si>
  <si>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</si>
  <si>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</si>
  <si>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</si>
  <si>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</si>
  <si>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</si>
  <si>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</si>
  <si>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</si>
  <si>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</si>
  <si>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</si>
  <si>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</si>
  <si>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</si>
  <si>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</si>
  <si>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</si>
  <si>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</si>
  <si>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</si>
  <si>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</si>
  <si>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</si>
  <si>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</si>
  <si>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</si>
  <si>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</si>
  <si>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</si>
  <si>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</si>
  <si>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</si>
  <si>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</si>
  <si>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</si>
  <si>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</si>
  <si>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</si>
  <si>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</si>
  <si>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</si>
  <si>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</si>
  <si>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</si>
  <si>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</si>
  <si>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</si>
  <si>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</si>
  <si>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</si>
  <si>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</si>
  <si>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</si>
  <si>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</si>
  <si>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</si>
  <si>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</si>
  <si>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</si>
  <si>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</si>
  <si>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</si>
  <si>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</si>
  <si>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</si>
  <si>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</si>
  <si>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</si>
  <si>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</si>
  <si>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</si>
  <si>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</si>
  <si>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</si>
  <si>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</si>
  <si>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</si>
  <si>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stendimenti, strisce parallele al talweg</t>
  </si>
  <si>
    <t>AL-7</t>
  </si>
  <si>
    <t>Polverosa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</si>
</sst>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AL-7 S</c:v>
          </c:tx>
          <c:spPr>
            <a:solidFill>
              <a:schemeClr val="accent3"/>
            </a:solidFill>
          </c:spPr>
          <c:invertIfNegative val="0"/>
          <c:cat>
            <c:numRef>
              <c:f>[1]Monte!$D$82:$D$122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3.383458646616541</c:v>
                </c:pt>
                <c:pt idx="7">
                  <c:v>10.15037593984962</c:v>
                </c:pt>
                <c:pt idx="8">
                  <c:v>12.03007518796992</c:v>
                </c:pt>
                <c:pt idx="9">
                  <c:v>14.28571428571428</c:v>
                </c:pt>
                <c:pt idx="10">
                  <c:v>9.774436090225563</c:v>
                </c:pt>
                <c:pt idx="11">
                  <c:v>7.518796992481203</c:v>
                </c:pt>
                <c:pt idx="12">
                  <c:v>3.007518796992481</c:v>
                </c:pt>
                <c:pt idx="13">
                  <c:v>3.007518796992481</c:v>
                </c:pt>
                <c:pt idx="14">
                  <c:v>2.631578947368421</c:v>
                </c:pt>
                <c:pt idx="15">
                  <c:v>6.015037593984962</c:v>
                </c:pt>
                <c:pt idx="16">
                  <c:v>7.518796992481203</c:v>
                </c:pt>
                <c:pt idx="17">
                  <c:v>4.51127819548872</c:v>
                </c:pt>
                <c:pt idx="18">
                  <c:v>3.007518796992481</c:v>
                </c:pt>
                <c:pt idx="19">
                  <c:v>2.631578947368421</c:v>
                </c:pt>
                <c:pt idx="20">
                  <c:v>0.75187969924812</c:v>
                </c:pt>
                <c:pt idx="21">
                  <c:v>0.75187969924812</c:v>
                </c:pt>
                <c:pt idx="22">
                  <c:v>2.631578947368421</c:v>
                </c:pt>
                <c:pt idx="23">
                  <c:v>3.383458646616541</c:v>
                </c:pt>
                <c:pt idx="24">
                  <c:v>0.37593984962406</c:v>
                </c:pt>
                <c:pt idx="25">
                  <c:v>0.37593984962406</c:v>
                </c:pt>
                <c:pt idx="26">
                  <c:v>1.503759398496241</c:v>
                </c:pt>
                <c:pt idx="27">
                  <c:v>0.75187969924812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439640"/>
        <c:axId val="537611160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96.61654135338345</c:v>
                </c:pt>
                <c:pt idx="8">
                  <c:v>86.46616541353383</c:v>
                </c:pt>
                <c:pt idx="9">
                  <c:v>74.4360902255639</c:v>
                </c:pt>
                <c:pt idx="10">
                  <c:v>60.15037593984961</c:v>
                </c:pt>
                <c:pt idx="11">
                  <c:v>50.37593984962404</c:v>
                </c:pt>
                <c:pt idx="12">
                  <c:v>42.85714285714285</c:v>
                </c:pt>
                <c:pt idx="13">
                  <c:v>39.84962406015037</c:v>
                </c:pt>
                <c:pt idx="14">
                  <c:v>36.8421052631579</c:v>
                </c:pt>
                <c:pt idx="15">
                  <c:v>34.21052631578947</c:v>
                </c:pt>
                <c:pt idx="16">
                  <c:v>28.19548872180451</c:v>
                </c:pt>
                <c:pt idx="17">
                  <c:v>20.67669172932331</c:v>
                </c:pt>
                <c:pt idx="18">
                  <c:v>16.16541353383458</c:v>
                </c:pt>
                <c:pt idx="19">
                  <c:v>13.1578947368421</c:v>
                </c:pt>
                <c:pt idx="20">
                  <c:v>10.52631578947368</c:v>
                </c:pt>
                <c:pt idx="21">
                  <c:v>9.774436090225563</c:v>
                </c:pt>
                <c:pt idx="22">
                  <c:v>9.022556390977443</c:v>
                </c:pt>
                <c:pt idx="23">
                  <c:v>6.390977443609023</c:v>
                </c:pt>
                <c:pt idx="24">
                  <c:v>3.007518796992481</c:v>
                </c:pt>
                <c:pt idx="25">
                  <c:v>2.631578947368421</c:v>
                </c:pt>
                <c:pt idx="26">
                  <c:v>2.255639097744361</c:v>
                </c:pt>
                <c:pt idx="27">
                  <c:v>0.75187969924812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439640"/>
        <c:axId val="537611160"/>
      </c:lineChart>
      <c:catAx>
        <c:axId val="53743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761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611160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37439640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-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8" workbookViewId="0">
      <selection activeCell="K106" sqref="K106"/>
    </sheetView>
  </sheetViews>
  <sheetFormatPr baseColWidth="10" defaultColWidth="8.6640625" defaultRowHeight="12" x14ac:dyDescent="0"/>
  <cols>
    <col min="7" max="7" width="8.6640625" style="1"/>
    <col min="10" max="10" width="8.6640625" style="12"/>
    <col min="12" max="12" width="13.6640625" customWidth="1"/>
    <col min="13" max="21" width="9.1640625" hidden="1" customWidth="1"/>
  </cols>
  <sheetData>
    <row r="1" spans="1:24" ht="15">
      <c r="A1" s="21"/>
      <c r="B1" s="101" t="s">
        <v>76</v>
      </c>
      <c r="C1" s="102"/>
      <c r="D1" s="102"/>
      <c r="E1" s="102"/>
      <c r="F1" s="102"/>
      <c r="G1" s="102"/>
      <c r="H1" s="102"/>
      <c r="I1" s="102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90" t="s">
        <v>24</v>
      </c>
      <c r="C3" s="97"/>
      <c r="D3" s="103" t="s">
        <v>78</v>
      </c>
      <c r="E3" s="103"/>
      <c r="F3" s="103"/>
      <c r="G3" s="103"/>
      <c r="H3" s="103"/>
      <c r="I3" s="10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90" t="s">
        <v>26</v>
      </c>
      <c r="C4" s="97"/>
      <c r="D4" s="104">
        <v>41507</v>
      </c>
      <c r="E4" s="100"/>
      <c r="F4" s="100"/>
      <c r="G4" s="100"/>
      <c r="H4" s="100"/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106"/>
      <c r="C6" s="106"/>
      <c r="D6" s="110"/>
      <c r="E6" s="111"/>
      <c r="F6" s="111"/>
      <c r="G6" s="111"/>
      <c r="H6" s="111"/>
      <c r="I6" s="112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106"/>
      <c r="C7" s="106"/>
      <c r="D7" s="110"/>
      <c r="E7" s="111"/>
      <c r="F7" s="111"/>
      <c r="G7" s="111"/>
      <c r="H7" s="111"/>
      <c r="I7" s="112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106"/>
      <c r="C8" s="106"/>
      <c r="D8" s="113"/>
      <c r="E8" s="114"/>
      <c r="F8" s="114"/>
      <c r="G8" s="114"/>
      <c r="H8" s="114"/>
      <c r="I8" s="1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6" t="s">
        <v>55</v>
      </c>
      <c r="C9" s="86"/>
      <c r="D9" s="86"/>
      <c r="E9" s="86"/>
      <c r="F9" s="86"/>
      <c r="G9" s="86"/>
      <c r="H9" s="86"/>
      <c r="I9" s="86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90" t="s">
        <v>28</v>
      </c>
      <c r="C10" s="97"/>
      <c r="D10" s="97"/>
      <c r="E10" s="100" t="s">
        <v>77</v>
      </c>
      <c r="F10" s="100"/>
      <c r="G10" s="100"/>
      <c r="H10" s="100"/>
      <c r="I10" s="100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90" t="s">
        <v>27</v>
      </c>
      <c r="C11" s="97"/>
      <c r="D11" s="97"/>
      <c r="E11" s="71"/>
      <c r="F11" s="90" t="s">
        <v>29</v>
      </c>
      <c r="G11" s="97"/>
      <c r="H11" s="97"/>
      <c r="I11" s="7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97" t="s">
        <v>30</v>
      </c>
      <c r="C12" s="97"/>
      <c r="D12" s="97"/>
      <c r="E12" s="100">
        <f>J122</f>
        <v>266</v>
      </c>
      <c r="F12" s="100"/>
      <c r="G12" s="100"/>
      <c r="H12" s="100"/>
      <c r="I12" s="100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84" t="s">
        <v>54</v>
      </c>
      <c r="C13" s="84"/>
      <c r="D13" s="84"/>
      <c r="E13" s="84"/>
      <c r="F13" s="84"/>
      <c r="G13" s="84"/>
      <c r="H13" s="84"/>
      <c r="I13" s="8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97" t="s">
        <v>31</v>
      </c>
      <c r="C14" s="97"/>
      <c r="D14" s="97"/>
      <c r="E14" s="71">
        <v>0</v>
      </c>
      <c r="F14" s="97" t="s">
        <v>34</v>
      </c>
      <c r="G14" s="97"/>
      <c r="H14" s="97"/>
      <c r="I14" s="71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98" t="s">
        <v>33</v>
      </c>
      <c r="C15" s="97"/>
      <c r="D15" s="97"/>
      <c r="E15" s="71">
        <v>0</v>
      </c>
      <c r="F15" s="97" t="s">
        <v>35</v>
      </c>
      <c r="G15" s="97"/>
      <c r="H15" s="97"/>
      <c r="I15" s="7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0" t="s">
        <v>32</v>
      </c>
      <c r="C16" s="71"/>
      <c r="D16" s="99"/>
      <c r="E16" s="99"/>
      <c r="F16" s="97" t="s">
        <v>36</v>
      </c>
      <c r="G16" s="97"/>
      <c r="H16" s="97"/>
      <c r="I16" s="71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88" t="s">
        <v>58</v>
      </c>
      <c r="C18" s="93"/>
      <c r="D18" s="94"/>
      <c r="E18" s="86" t="s">
        <v>56</v>
      </c>
      <c r="F18" s="86"/>
      <c r="G18" s="83"/>
      <c r="H18" s="84" t="s">
        <v>57</v>
      </c>
      <c r="I18" s="95"/>
      <c r="J18" s="96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 t="e">
        <f>U80</f>
        <v>#DIV/0!</v>
      </c>
      <c r="D20" s="52" t="e">
        <f>2^(-C20)</f>
        <v>#DIV/0!</v>
      </c>
      <c r="E20" s="79" t="s">
        <v>59</v>
      </c>
      <c r="F20" s="49">
        <f>U123</f>
        <v>-0.15000000000000036</v>
      </c>
      <c r="G20" s="52">
        <f>2^(-F20)</f>
        <v>1.1095694720678453</v>
      </c>
      <c r="H20" s="79" t="s">
        <v>59</v>
      </c>
      <c r="I20" s="49" t="e">
        <f>U166</f>
        <v>#DIV/0!</v>
      </c>
      <c r="J20" s="72" t="e">
        <f>2^(-I20)</f>
        <v>#DIV/0!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 t="e">
        <f>T80</f>
        <v>#DIV/0!</v>
      </c>
      <c r="D21" s="52" t="e">
        <f t="shared" ref="D21:D29" si="0">2^(-C21)</f>
        <v>#DIV/0!</v>
      </c>
      <c r="E21" s="79" t="s">
        <v>60</v>
      </c>
      <c r="F21" s="49">
        <f>T123</f>
        <v>-1.4725000000000004</v>
      </c>
      <c r="G21" s="52">
        <f>2^(-F21)</f>
        <v>2.7750235214884245</v>
      </c>
      <c r="H21" s="79" t="s">
        <v>60</v>
      </c>
      <c r="I21" s="49" t="e">
        <f>T166</f>
        <v>#DIV/0!</v>
      </c>
      <c r="J21" s="72" t="e">
        <f t="shared" ref="J21:J29" si="1">2^(-I21)</f>
        <v>#DIV/0!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 t="e">
        <f>S80</f>
        <v>#DIV/0!</v>
      </c>
      <c r="D22" s="52" t="e">
        <f t="shared" si="0"/>
        <v>#DIV/0!</v>
      </c>
      <c r="E22" s="79" t="s">
        <v>61</v>
      </c>
      <c r="F22" s="49">
        <f>S123</f>
        <v>-2.2875000000000001</v>
      </c>
      <c r="G22" s="52">
        <f t="shared" ref="G22:G29" si="2">2^(-F22)</f>
        <v>4.8820937526806301</v>
      </c>
      <c r="H22" s="79" t="s">
        <v>61</v>
      </c>
      <c r="I22" s="49" t="e">
        <f>S166</f>
        <v>#DIV/0!</v>
      </c>
      <c r="J22" s="72" t="e">
        <f t="shared" si="1"/>
        <v>#DIV/0!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 t="e">
        <f>R80</f>
        <v>#DIV/0!</v>
      </c>
      <c r="D23" s="52" t="e">
        <f t="shared" si="0"/>
        <v>#DIV/0!</v>
      </c>
      <c r="E23" s="79" t="s">
        <v>75</v>
      </c>
      <c r="F23" s="49">
        <f>R123</f>
        <v>-3.1500000000000004</v>
      </c>
      <c r="G23" s="52">
        <f t="shared" si="2"/>
        <v>8.8765557765427623</v>
      </c>
      <c r="H23" s="79" t="s">
        <v>75</v>
      </c>
      <c r="I23" s="49" t="e">
        <f>R166</f>
        <v>#DIV/0!</v>
      </c>
      <c r="J23" s="72" t="e">
        <f t="shared" si="1"/>
        <v>#DIV/0!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 t="e">
        <f>Q80</f>
        <v>#DIV/0!</v>
      </c>
      <c r="D24" s="52" t="e">
        <f t="shared" si="0"/>
        <v>#DIV/0!</v>
      </c>
      <c r="E24" s="79" t="s">
        <v>62</v>
      </c>
      <c r="F24" s="49">
        <f>Q123</f>
        <v>-4.0250000000000012</v>
      </c>
      <c r="G24" s="52">
        <f t="shared" si="2"/>
        <v>16.279675073642991</v>
      </c>
      <c r="H24" s="79" t="s">
        <v>62</v>
      </c>
      <c r="I24" s="49" t="e">
        <f>Q166</f>
        <v>#DIV/0!</v>
      </c>
      <c r="J24" s="72" t="e">
        <f t="shared" si="1"/>
        <v>#DIV/0!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 t="e">
        <f>P80</f>
        <v>#DIV/0!</v>
      </c>
      <c r="D25" s="52" t="e">
        <f t="shared" si="0"/>
        <v>#DIV/0!</v>
      </c>
      <c r="E25" s="79" t="s">
        <v>63</v>
      </c>
      <c r="F25" s="49">
        <f>P123</f>
        <v>-4.9750000000000005</v>
      </c>
      <c r="G25" s="52">
        <f t="shared" si="2"/>
        <v>31.450259153448041</v>
      </c>
      <c r="H25" s="79" t="s">
        <v>63</v>
      </c>
      <c r="I25" s="49" t="e">
        <f>P166</f>
        <v>#DIV/0!</v>
      </c>
      <c r="J25" s="72" t="e">
        <f t="shared" si="1"/>
        <v>#DIV/0!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 t="e">
        <f>O80</f>
        <v>#DIV/0!</v>
      </c>
      <c r="D26" s="52" t="e">
        <f t="shared" si="0"/>
        <v>#DIV/0!</v>
      </c>
      <c r="E26" s="79" t="s">
        <v>64</v>
      </c>
      <c r="F26" s="49">
        <f>O123</f>
        <v>-6.0234375</v>
      </c>
      <c r="G26" s="52">
        <f t="shared" si="2"/>
        <v>65.048212154300998</v>
      </c>
      <c r="H26" s="79" t="s">
        <v>64</v>
      </c>
      <c r="I26" s="49" t="e">
        <f>O166</f>
        <v>#DIV/0!</v>
      </c>
      <c r="J26" s="72" t="e">
        <f t="shared" si="1"/>
        <v>#DIV/0!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 t="e">
        <f>N80</f>
        <v>#DIV/0!</v>
      </c>
      <c r="D27" s="52" t="e">
        <f t="shared" si="0"/>
        <v>#DIV/0!</v>
      </c>
      <c r="E27" s="79" t="s">
        <v>65</v>
      </c>
      <c r="F27" s="49">
        <f>N123</f>
        <v>-6.3975</v>
      </c>
      <c r="G27" s="52">
        <f t="shared" si="2"/>
        <v>84.302294898476703</v>
      </c>
      <c r="H27" s="79" t="s">
        <v>65</v>
      </c>
      <c r="I27" s="49" t="e">
        <f>N166</f>
        <v>#DIV/0!</v>
      </c>
      <c r="J27" s="72" t="e">
        <f t="shared" si="1"/>
        <v>#DIV/0!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 t="e">
        <f>M80</f>
        <v>#DIV/0!</v>
      </c>
      <c r="D28" s="52" t="e">
        <f t="shared" si="0"/>
        <v>#DIV/0!</v>
      </c>
      <c r="E28" s="79" t="s">
        <v>66</v>
      </c>
      <c r="F28" s="49">
        <f>M123</f>
        <v>-6.674074074074074</v>
      </c>
      <c r="G28" s="52">
        <f t="shared" si="2"/>
        <v>102.11663366145407</v>
      </c>
      <c r="H28" s="79" t="s">
        <v>66</v>
      </c>
      <c r="I28" s="49" t="e">
        <f>M166</f>
        <v>#DIV/0!</v>
      </c>
      <c r="J28" s="72" t="e">
        <f t="shared" si="1"/>
        <v>#DIV/0!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 t="e">
        <f>F200</f>
        <v>#DIV/0!</v>
      </c>
      <c r="D29" s="52" t="e">
        <f t="shared" si="0"/>
        <v>#DIV/0!</v>
      </c>
      <c r="E29" s="79" t="s">
        <v>74</v>
      </c>
      <c r="F29" s="63">
        <f>F235</f>
        <v>-4.0281954887218037</v>
      </c>
      <c r="G29" s="52">
        <f t="shared" si="2"/>
        <v>16.315773605592341</v>
      </c>
      <c r="H29" s="79" t="s">
        <v>74</v>
      </c>
      <c r="I29" s="63" t="e">
        <f>F270</f>
        <v>#DIV/0!</v>
      </c>
      <c r="J29" s="72" t="e">
        <f t="shared" si="1"/>
        <v>#DIV/0!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2" t="s">
        <v>67</v>
      </c>
      <c r="C30" s="83"/>
      <c r="D30" s="51" t="e">
        <f>G200</f>
        <v>#DIV/0!</v>
      </c>
      <c r="E30" s="92" t="s">
        <v>67</v>
      </c>
      <c r="F30" s="83"/>
      <c r="G30" s="51">
        <f>G235</f>
        <v>2.5615825214924732</v>
      </c>
      <c r="H30" s="92" t="s">
        <v>67</v>
      </c>
      <c r="I30" s="83"/>
      <c r="J30" s="64" t="e">
        <f>G270</f>
        <v>#DIV/0!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2" t="s">
        <v>68</v>
      </c>
      <c r="C31" s="83"/>
      <c r="D31" s="51" t="e">
        <f>H200</f>
        <v>#DIV/0!</v>
      </c>
      <c r="E31" s="92" t="s">
        <v>68</v>
      </c>
      <c r="F31" s="83"/>
      <c r="G31" s="51">
        <f>H235</f>
        <v>0.91090508330053699</v>
      </c>
      <c r="H31" s="92" t="s">
        <v>68</v>
      </c>
      <c r="I31" s="83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2" t="s">
        <v>69</v>
      </c>
      <c r="C32" s="83"/>
      <c r="D32" s="51" t="e">
        <f>I200</f>
        <v>#DIV/0!</v>
      </c>
      <c r="E32" s="92" t="s">
        <v>69</v>
      </c>
      <c r="F32" s="83"/>
      <c r="G32" s="51">
        <f>I235</f>
        <v>2.9614941272983391</v>
      </c>
      <c r="H32" s="92" t="s">
        <v>69</v>
      </c>
      <c r="I32" s="83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0" t="s">
        <v>70</v>
      </c>
      <c r="C33" s="91"/>
      <c r="D33" s="65" t="e">
        <f>SUM(H39:H57)</f>
        <v>#DIV/0!</v>
      </c>
      <c r="E33" s="90" t="s">
        <v>70</v>
      </c>
      <c r="F33" s="91"/>
      <c r="G33" s="65">
        <f>SUM(H82:H100)</f>
        <v>86.84210526315789</v>
      </c>
      <c r="H33" s="90" t="s">
        <v>70</v>
      </c>
      <c r="I33" s="91"/>
      <c r="J33" s="65" t="e">
        <f>SUM(H125:H143)</f>
        <v>#DIV/0!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0" t="s">
        <v>71</v>
      </c>
      <c r="C34" s="91"/>
      <c r="D34" s="66" t="e">
        <f>SUM(H58:H67)</f>
        <v>#DIV/0!</v>
      </c>
      <c r="E34" s="90" t="s">
        <v>71</v>
      </c>
      <c r="F34" s="91"/>
      <c r="G34" s="66">
        <f>SUM(H101:H110)</f>
        <v>13.157894736842104</v>
      </c>
      <c r="H34" s="90" t="s">
        <v>71</v>
      </c>
      <c r="I34" s="91"/>
      <c r="J34" s="66" t="e">
        <f>SUM(H144:H153)</f>
        <v>#DIV/0!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0" t="s">
        <v>72</v>
      </c>
      <c r="C35" s="91"/>
      <c r="D35" s="66" t="e">
        <f>SUM(H68:H75)/100</f>
        <v>#DIV/0!</v>
      </c>
      <c r="E35" s="90" t="s">
        <v>72</v>
      </c>
      <c r="F35" s="91"/>
      <c r="G35" s="66">
        <f>SUM(H112:H119)/100</f>
        <v>0</v>
      </c>
      <c r="H35" s="90" t="s">
        <v>72</v>
      </c>
      <c r="I35" s="91"/>
      <c r="J35" s="66" t="e">
        <f>SUM(H154:H161)/100</f>
        <v>#DIV/0!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0" t="s">
        <v>73</v>
      </c>
      <c r="C36" s="91"/>
      <c r="D36" s="66" t="e">
        <f>SUM(H76:H79)/100</f>
        <v>#DIV/0!</v>
      </c>
      <c r="E36" s="90" t="s">
        <v>73</v>
      </c>
      <c r="F36" s="91"/>
      <c r="G36" s="66">
        <f>SUM(H119:H122)/100</f>
        <v>0</v>
      </c>
      <c r="H36" s="90" t="s">
        <v>73</v>
      </c>
      <c r="I36" s="91"/>
      <c r="J36" s="66" t="e">
        <f>SUM(H162:H165)/100</f>
        <v>#DIV/0!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88" t="s">
        <v>23</v>
      </c>
      <c r="C38" s="89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2" t="s">
        <v>37</v>
      </c>
      <c r="C39" s="83"/>
      <c r="D39" s="16">
        <v>-10</v>
      </c>
      <c r="E39" s="81">
        <v>0</v>
      </c>
      <c r="F39" s="9">
        <f t="shared" ref="F39:F79" si="3">2^(-D39)</f>
        <v>1024</v>
      </c>
      <c r="G39" s="6" t="e">
        <f t="shared" ref="G39:G79" si="4">H39/100</f>
        <v>#DIV/0!</v>
      </c>
      <c r="H39" s="6" t="e">
        <f t="shared" ref="H39:H79" si="5">(H82+H125)/2</f>
        <v>#DIV/0!</v>
      </c>
      <c r="I39" s="6" t="e">
        <f>I40+H39</f>
        <v>#DIV/0!</v>
      </c>
      <c r="J39" s="22"/>
      <c r="K39" s="21"/>
      <c r="L39" s="21"/>
      <c r="M39" s="41" t="e">
        <f>IF(AND(I39&gt;=90,I40&lt;90),D39-0.5-(I39-90)*(-0.5/(I39-I40)),"")</f>
        <v>#DIV/0!</v>
      </c>
      <c r="N39" s="41" t="e">
        <f>IF(AND(I39&gt;=84,I40&lt;84),D39-0.5-(I39-84)*(-0.5/(I39-I40)),"")</f>
        <v>#DIV/0!</v>
      </c>
      <c r="O39" s="41" t="e">
        <f>IF(AND(I39&gt;=75,I40&lt;75),D39-0.5-(I39-75)*(-0.5/(I39-I40)),"")</f>
        <v>#DIV/0!</v>
      </c>
      <c r="P39" s="41" t="e">
        <f>IF(AND(I39&gt;=50,I40&lt;50),D39-0.5-(I39-50)*(-0.5/(I39-I40)),"")</f>
        <v>#DIV/0!</v>
      </c>
      <c r="Q39" s="41" t="e">
        <f>IF(AND(I39&gt;=40,I40&lt;40),D39-0.5-(I39-40)*(-0.5/(I39-I40)),"")</f>
        <v>#DIV/0!</v>
      </c>
      <c r="R39" s="41" t="e">
        <f>IF(AND(I39&gt;=35,I40&lt;35),D39-0.5-(I39-35)*(-0.5/(I39-I40)),"")</f>
        <v>#DIV/0!</v>
      </c>
      <c r="S39" s="41" t="e">
        <f>IF(AND(I39&gt;=25,I40&lt;25),D39-0.5-(I39-25)*(-0.5/(I39-I40)),"")</f>
        <v>#DIV/0!</v>
      </c>
      <c r="T39" s="41" t="e">
        <f>IF(AND(I39&gt;=16,I40&lt;16),D39-0.5-(I39-16)*(-0.5/(I39-I40)),"")</f>
        <v>#DIV/0!</v>
      </c>
      <c r="U39" s="41" t="e">
        <f>IF(AND(I39&gt;=10,I40&lt;10),D39-0.5-(I39-10)*(-0.5/(I39-I40)),"")</f>
        <v>#DIV/0!</v>
      </c>
      <c r="V39" s="21"/>
      <c r="W39" s="21"/>
      <c r="X39" s="21"/>
    </row>
    <row r="40" spans="1:24">
      <c r="A40" s="21"/>
      <c r="B40" s="82" t="s">
        <v>42</v>
      </c>
      <c r="C40" s="83"/>
      <c r="D40" s="17">
        <v>-9.5</v>
      </c>
      <c r="E40" s="81">
        <v>0</v>
      </c>
      <c r="F40" s="2">
        <f t="shared" si="3"/>
        <v>724.0773439350246</v>
      </c>
      <c r="G40" s="6" t="e">
        <f t="shared" si="4"/>
        <v>#DIV/0!</v>
      </c>
      <c r="H40" s="6" t="e">
        <f>(H83+H126)/2</f>
        <v>#DIV/0!</v>
      </c>
      <c r="I40" s="6" t="e">
        <f t="shared" ref="I40:I79" si="6">I41+H40</f>
        <v>#DIV/0!</v>
      </c>
      <c r="J40" s="22"/>
      <c r="K40" s="21"/>
      <c r="L40" s="21"/>
      <c r="M40" s="41" t="e">
        <f t="shared" ref="M40:M79" si="7">IF(AND(I40&gt;=90,I41&lt;90),D40-0.5-(I40-90)*(-0.5/(I40-I41)),"")</f>
        <v>#DIV/0!</v>
      </c>
      <c r="N40" s="41" t="e">
        <f t="shared" ref="N40:N79" si="8">IF(AND(I40&gt;=84,I41&lt;84),D40-0.5-(I40-84)*(-0.5/(I40-I41)),"")</f>
        <v>#DIV/0!</v>
      </c>
      <c r="O40" s="41" t="e">
        <f t="shared" ref="O40:O79" si="9">IF(AND(I40&gt;=75,I41&lt;75),D40-0.5-(I40-75)*(-0.5/(I40-I41)),"")</f>
        <v>#DIV/0!</v>
      </c>
      <c r="P40" s="41" t="e">
        <f t="shared" ref="P40:P79" si="10">IF(AND(I40&gt;=50,I41&lt;50),D40-0.5-(I40-50)*(-0.5/(I40-I41)),"")</f>
        <v>#DIV/0!</v>
      </c>
      <c r="Q40" s="41" t="e">
        <f t="shared" ref="Q40:Q79" si="11">IF(AND(I40&gt;=40,I41&lt;40),D40-0.5-(I40-40)*(-0.5/(I40-I41)),"")</f>
        <v>#DIV/0!</v>
      </c>
      <c r="R40" s="41" t="e">
        <f t="shared" ref="R40:R79" si="12">IF(AND(I40&gt;=35,I41&lt;35),D40-0.5-(I40-35)*(-0.5/(I40-I41)),"")</f>
        <v>#DIV/0!</v>
      </c>
      <c r="S40" s="41" t="e">
        <f t="shared" ref="S40:S79" si="13">IF(AND(I40&gt;=25,I41&lt;25),D40-0.5-(I40-25)*(-0.5/(I40-I41)),"")</f>
        <v>#DIV/0!</v>
      </c>
      <c r="T40" s="41" t="e">
        <f t="shared" ref="T40:T79" si="14">IF(AND(I40&gt;=16,I41&lt;16),D40-0.5-(I40-16)*(-0.5/(I40-I41)),"")</f>
        <v>#DIV/0!</v>
      </c>
      <c r="U40" s="41" t="e">
        <f t="shared" ref="U40:U79" si="15">IF(AND(I40&gt;=10,I41&lt;10),D40-0.5-(I40-10)*(-0.5/(I40-I41)),"")</f>
        <v>#DIV/0!</v>
      </c>
      <c r="V40" s="21"/>
      <c r="W40" s="21"/>
      <c r="X40" s="21"/>
    </row>
    <row r="41" spans="1:24">
      <c r="A41" s="21"/>
      <c r="B41" s="82" t="s">
        <v>42</v>
      </c>
      <c r="C41" s="83"/>
      <c r="D41" s="18">
        <v>-9</v>
      </c>
      <c r="E41" s="81">
        <v>0</v>
      </c>
      <c r="F41" s="9">
        <f t="shared" si="3"/>
        <v>512</v>
      </c>
      <c r="G41" s="6" t="e">
        <f t="shared" si="4"/>
        <v>#DIV/0!</v>
      </c>
      <c r="H41" s="6" t="e">
        <f>(H84+H127)/2</f>
        <v>#DIV/0!</v>
      </c>
      <c r="I41" s="6" t="e">
        <f t="shared" si="6"/>
        <v>#DIV/0!</v>
      </c>
      <c r="J41" s="22"/>
      <c r="K41" s="21"/>
      <c r="L41" s="21"/>
      <c r="M41" s="41" t="e">
        <f t="shared" si="7"/>
        <v>#DIV/0!</v>
      </c>
      <c r="N41" s="41" t="e">
        <f t="shared" si="8"/>
        <v>#DIV/0!</v>
      </c>
      <c r="O41" s="41" t="e">
        <f t="shared" si="9"/>
        <v>#DIV/0!</v>
      </c>
      <c r="P41" s="41" t="e">
        <f t="shared" si="10"/>
        <v>#DIV/0!</v>
      </c>
      <c r="Q41" s="41" t="e">
        <f t="shared" si="11"/>
        <v>#DIV/0!</v>
      </c>
      <c r="R41" s="41" t="e">
        <f t="shared" si="12"/>
        <v>#DIV/0!</v>
      </c>
      <c r="S41" s="41" t="e">
        <f t="shared" si="13"/>
        <v>#DIV/0!</v>
      </c>
      <c r="T41" s="41" t="e">
        <f t="shared" si="14"/>
        <v>#DIV/0!</v>
      </c>
      <c r="U41" s="41" t="e">
        <f t="shared" si="15"/>
        <v>#DIV/0!</v>
      </c>
      <c r="V41" s="21"/>
      <c r="W41" s="21"/>
      <c r="X41" s="21"/>
    </row>
    <row r="42" spans="1:24">
      <c r="A42" s="21"/>
      <c r="B42" s="82" t="s">
        <v>38</v>
      </c>
      <c r="C42" s="83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 t="e">
        <f t="shared" si="4"/>
        <v>#DIV/0!</v>
      </c>
      <c r="H42" s="6" t="e">
        <f t="shared" si="5"/>
        <v>#DIV/0!</v>
      </c>
      <c r="I42" s="6" t="e">
        <f t="shared" si="6"/>
        <v>#DIV/0!</v>
      </c>
      <c r="J42" s="22"/>
      <c r="K42" s="21"/>
      <c r="L42" s="21"/>
      <c r="M42" s="41" t="e">
        <f t="shared" si="7"/>
        <v>#DIV/0!</v>
      </c>
      <c r="N42" s="41" t="e">
        <f t="shared" si="8"/>
        <v>#DIV/0!</v>
      </c>
      <c r="O42" s="41" t="e">
        <f t="shared" si="9"/>
        <v>#DIV/0!</v>
      </c>
      <c r="P42" s="41" t="e">
        <f t="shared" si="10"/>
        <v>#DIV/0!</v>
      </c>
      <c r="Q42" s="41" t="e">
        <f t="shared" si="11"/>
        <v>#DIV/0!</v>
      </c>
      <c r="R42" s="41" t="e">
        <f t="shared" si="12"/>
        <v>#DIV/0!</v>
      </c>
      <c r="S42" s="41" t="e">
        <f t="shared" si="13"/>
        <v>#DIV/0!</v>
      </c>
      <c r="T42" s="41" t="e">
        <f t="shared" si="14"/>
        <v>#DIV/0!</v>
      </c>
      <c r="U42" s="41" t="e">
        <f t="shared" si="15"/>
        <v>#DIV/0!</v>
      </c>
      <c r="V42" s="21"/>
      <c r="W42" s="21"/>
      <c r="X42" s="21"/>
    </row>
    <row r="43" spans="1:24">
      <c r="A43" s="21"/>
      <c r="B43" s="82" t="s">
        <v>38</v>
      </c>
      <c r="C43" s="83"/>
      <c r="D43" s="18">
        <f t="shared" si="16"/>
        <v>-8</v>
      </c>
      <c r="E43" s="81">
        <v>0</v>
      </c>
      <c r="F43" s="9">
        <f t="shared" si="3"/>
        <v>256</v>
      </c>
      <c r="G43" s="6" t="e">
        <f t="shared" si="4"/>
        <v>#DIV/0!</v>
      </c>
      <c r="H43" s="6" t="e">
        <f t="shared" si="5"/>
        <v>#DIV/0!</v>
      </c>
      <c r="I43" s="6" t="e">
        <f t="shared" si="6"/>
        <v>#DIV/0!</v>
      </c>
      <c r="J43" s="22"/>
      <c r="K43" s="21"/>
      <c r="L43" s="21"/>
      <c r="M43" s="41" t="e">
        <f t="shared" si="7"/>
        <v>#DIV/0!</v>
      </c>
      <c r="N43" s="41" t="e">
        <f t="shared" si="8"/>
        <v>#DIV/0!</v>
      </c>
      <c r="O43" s="41" t="e">
        <f t="shared" si="9"/>
        <v>#DIV/0!</v>
      </c>
      <c r="P43" s="41" t="e">
        <f t="shared" si="10"/>
        <v>#DIV/0!</v>
      </c>
      <c r="Q43" s="41" t="e">
        <f t="shared" si="11"/>
        <v>#DIV/0!</v>
      </c>
      <c r="R43" s="41" t="e">
        <f t="shared" si="12"/>
        <v>#DIV/0!</v>
      </c>
      <c r="S43" s="41" t="e">
        <f t="shared" si="13"/>
        <v>#DIV/0!</v>
      </c>
      <c r="T43" s="41" t="e">
        <f t="shared" si="14"/>
        <v>#DIV/0!</v>
      </c>
      <c r="U43" s="41" t="e">
        <f t="shared" si="15"/>
        <v>#DIV/0!</v>
      </c>
      <c r="V43" s="21"/>
      <c r="W43" s="21"/>
      <c r="X43" s="21"/>
    </row>
    <row r="44" spans="1:24">
      <c r="A44" s="21"/>
      <c r="B44" s="82" t="s">
        <v>41</v>
      </c>
      <c r="C44" s="83"/>
      <c r="D44" s="18">
        <f t="shared" si="16"/>
        <v>-7.5</v>
      </c>
      <c r="E44" s="81">
        <v>0</v>
      </c>
      <c r="F44" s="9">
        <f t="shared" si="3"/>
        <v>181.01933598375612</v>
      </c>
      <c r="G44" s="6" t="e">
        <f>H44/100</f>
        <v>#DIV/0!</v>
      </c>
      <c r="H44" s="6" t="e">
        <f t="shared" si="5"/>
        <v>#DIV/0!</v>
      </c>
      <c r="I44" s="6" t="e">
        <f t="shared" si="6"/>
        <v>#DIV/0!</v>
      </c>
      <c r="J44" s="22"/>
      <c r="K44" s="21"/>
      <c r="L44" s="21"/>
      <c r="M44" s="41" t="e">
        <f t="shared" si="7"/>
        <v>#DIV/0!</v>
      </c>
      <c r="N44" s="41" t="e">
        <f t="shared" si="8"/>
        <v>#DIV/0!</v>
      </c>
      <c r="O44" s="41" t="e">
        <f t="shared" si="9"/>
        <v>#DIV/0!</v>
      </c>
      <c r="P44" s="41" t="e">
        <f t="shared" si="10"/>
        <v>#DIV/0!</v>
      </c>
      <c r="Q44" s="41" t="e">
        <f t="shared" si="11"/>
        <v>#DIV/0!</v>
      </c>
      <c r="R44" s="41" t="e">
        <f t="shared" si="12"/>
        <v>#DIV/0!</v>
      </c>
      <c r="S44" s="41" t="e">
        <f t="shared" si="13"/>
        <v>#DIV/0!</v>
      </c>
      <c r="T44" s="41" t="e">
        <f t="shared" si="14"/>
        <v>#DIV/0!</v>
      </c>
      <c r="U44" s="41" t="e">
        <f t="shared" si="15"/>
        <v>#DIV/0!</v>
      </c>
      <c r="V44" s="21"/>
      <c r="W44" s="21"/>
      <c r="X44" s="21"/>
    </row>
    <row r="45" spans="1:24">
      <c r="A45" s="21"/>
      <c r="B45" s="82" t="s">
        <v>41</v>
      </c>
      <c r="C45" s="83"/>
      <c r="D45" s="18">
        <f t="shared" si="16"/>
        <v>-7</v>
      </c>
      <c r="E45" s="81">
        <v>0</v>
      </c>
      <c r="F45" s="9">
        <f>2^(-D45)</f>
        <v>128</v>
      </c>
      <c r="G45" s="6" t="e">
        <f>H45/100</f>
        <v>#DIV/0!</v>
      </c>
      <c r="H45" s="6" t="e">
        <f t="shared" si="5"/>
        <v>#DIV/0!</v>
      </c>
      <c r="I45" s="6" t="e">
        <f t="shared" si="6"/>
        <v>#DIV/0!</v>
      </c>
      <c r="J45" s="22"/>
      <c r="K45" s="21"/>
      <c r="L45" s="21"/>
      <c r="M45" s="41" t="e">
        <f t="shared" si="7"/>
        <v>#DIV/0!</v>
      </c>
      <c r="N45" s="41" t="e">
        <f t="shared" si="8"/>
        <v>#DIV/0!</v>
      </c>
      <c r="O45" s="41" t="e">
        <f t="shared" si="9"/>
        <v>#DIV/0!</v>
      </c>
      <c r="P45" s="41" t="e">
        <f t="shared" si="10"/>
        <v>#DIV/0!</v>
      </c>
      <c r="Q45" s="41" t="e">
        <f t="shared" si="11"/>
        <v>#DIV/0!</v>
      </c>
      <c r="R45" s="41" t="e">
        <f t="shared" si="12"/>
        <v>#DIV/0!</v>
      </c>
      <c r="S45" s="41" t="e">
        <f t="shared" si="13"/>
        <v>#DIV/0!</v>
      </c>
      <c r="T45" s="41" t="e">
        <f t="shared" si="14"/>
        <v>#DIV/0!</v>
      </c>
      <c r="U45" s="41" t="e">
        <f t="shared" si="15"/>
        <v>#DIV/0!</v>
      </c>
      <c r="V45" s="21"/>
      <c r="W45" s="21"/>
      <c r="X45" s="21"/>
    </row>
    <row r="46" spans="1:24">
      <c r="A46" s="21"/>
      <c r="B46" s="82" t="s">
        <v>39</v>
      </c>
      <c r="C46" s="83"/>
      <c r="D46" s="18">
        <f t="shared" si="16"/>
        <v>-6.5</v>
      </c>
      <c r="E46" s="81">
        <v>0</v>
      </c>
      <c r="F46" s="2">
        <f t="shared" si="3"/>
        <v>90.509667991878061</v>
      </c>
      <c r="G46" s="6" t="e">
        <f t="shared" si="4"/>
        <v>#DIV/0!</v>
      </c>
      <c r="H46" s="6" t="e">
        <f t="shared" si="5"/>
        <v>#DIV/0!</v>
      </c>
      <c r="I46" s="6" t="e">
        <f>I47+H46</f>
        <v>#DIV/0!</v>
      </c>
      <c r="J46" s="23"/>
      <c r="K46" s="21"/>
      <c r="L46" s="21"/>
      <c r="M46" s="41" t="e">
        <f t="shared" si="7"/>
        <v>#DIV/0!</v>
      </c>
      <c r="N46" s="41" t="e">
        <f t="shared" si="8"/>
        <v>#DIV/0!</v>
      </c>
      <c r="O46" s="41" t="e">
        <f t="shared" si="9"/>
        <v>#DIV/0!</v>
      </c>
      <c r="P46" s="41" t="e">
        <f t="shared" si="10"/>
        <v>#DIV/0!</v>
      </c>
      <c r="Q46" s="41" t="e">
        <f t="shared" si="11"/>
        <v>#DIV/0!</v>
      </c>
      <c r="R46" s="41" t="e">
        <f t="shared" si="12"/>
        <v>#DIV/0!</v>
      </c>
      <c r="S46" s="41" t="e">
        <f t="shared" si="13"/>
        <v>#DIV/0!</v>
      </c>
      <c r="T46" s="41" t="e">
        <f t="shared" si="14"/>
        <v>#DIV/0!</v>
      </c>
      <c r="U46" s="41" t="e">
        <f t="shared" si="15"/>
        <v>#DIV/0!</v>
      </c>
      <c r="V46" s="21"/>
      <c r="W46" s="21"/>
      <c r="X46" s="21"/>
    </row>
    <row r="47" spans="1:24">
      <c r="A47" s="21"/>
      <c r="B47" s="82" t="s">
        <v>40</v>
      </c>
      <c r="C47" s="83"/>
      <c r="D47" s="18">
        <f t="shared" si="16"/>
        <v>-6</v>
      </c>
      <c r="E47" s="81">
        <v>0</v>
      </c>
      <c r="F47" s="9">
        <f t="shared" si="3"/>
        <v>64</v>
      </c>
      <c r="G47" s="6" t="e">
        <f>H47/100</f>
        <v>#DIV/0!</v>
      </c>
      <c r="H47" s="6" t="e">
        <f t="shared" si="5"/>
        <v>#DIV/0!</v>
      </c>
      <c r="I47" s="6" t="e">
        <f t="shared" si="6"/>
        <v>#DIV/0!</v>
      </c>
      <c r="J47" s="23"/>
      <c r="K47" s="21"/>
      <c r="L47" s="21"/>
      <c r="M47" s="41" t="e">
        <f t="shared" si="7"/>
        <v>#DIV/0!</v>
      </c>
      <c r="N47" s="41" t="e">
        <f t="shared" si="8"/>
        <v>#DIV/0!</v>
      </c>
      <c r="O47" s="41" t="e">
        <f t="shared" si="9"/>
        <v>#DIV/0!</v>
      </c>
      <c r="P47" s="41" t="e">
        <f t="shared" si="10"/>
        <v>#DIV/0!</v>
      </c>
      <c r="Q47" s="41" t="e">
        <f t="shared" si="11"/>
        <v>#DIV/0!</v>
      </c>
      <c r="R47" s="41" t="e">
        <f t="shared" si="12"/>
        <v>#DIV/0!</v>
      </c>
      <c r="S47" s="41" t="e">
        <f t="shared" si="13"/>
        <v>#DIV/0!</v>
      </c>
      <c r="T47" s="41" t="e">
        <f t="shared" si="14"/>
        <v>#DIV/0!</v>
      </c>
      <c r="U47" s="41" t="e">
        <f t="shared" si="15"/>
        <v>#DIV/0!</v>
      </c>
      <c r="V47" s="21"/>
      <c r="W47" s="21"/>
      <c r="X47" s="21"/>
    </row>
    <row r="48" spans="1:24">
      <c r="A48" s="21"/>
      <c r="B48" s="82" t="s">
        <v>47</v>
      </c>
      <c r="C48" s="83"/>
      <c r="D48" s="18">
        <f t="shared" si="16"/>
        <v>-5.5</v>
      </c>
      <c r="E48" s="81">
        <v>0</v>
      </c>
      <c r="F48" s="8">
        <f t="shared" si="3"/>
        <v>45.254833995939045</v>
      </c>
      <c r="G48" s="6" t="e">
        <f t="shared" si="4"/>
        <v>#DIV/0!</v>
      </c>
      <c r="H48" s="6" t="e">
        <f>(H91+H134)/2</f>
        <v>#DIV/0!</v>
      </c>
      <c r="I48" s="6" t="e">
        <f t="shared" si="6"/>
        <v>#DIV/0!</v>
      </c>
      <c r="J48" s="23"/>
      <c r="K48" s="21"/>
      <c r="L48" s="21"/>
      <c r="M48" s="41" t="e">
        <f t="shared" si="7"/>
        <v>#DIV/0!</v>
      </c>
      <c r="N48" s="41" t="e">
        <f t="shared" si="8"/>
        <v>#DIV/0!</v>
      </c>
      <c r="O48" s="41" t="e">
        <f t="shared" si="9"/>
        <v>#DIV/0!</v>
      </c>
      <c r="P48" s="41" t="e">
        <f t="shared" si="10"/>
        <v>#DIV/0!</v>
      </c>
      <c r="Q48" s="41" t="e">
        <f t="shared" si="11"/>
        <v>#DIV/0!</v>
      </c>
      <c r="R48" s="41" t="e">
        <f t="shared" si="12"/>
        <v>#DIV/0!</v>
      </c>
      <c r="S48" s="41" t="e">
        <f t="shared" si="13"/>
        <v>#DIV/0!</v>
      </c>
      <c r="T48" s="41" t="e">
        <f t="shared" si="14"/>
        <v>#DIV/0!</v>
      </c>
      <c r="U48" s="41" t="e">
        <f t="shared" si="15"/>
        <v>#DIV/0!</v>
      </c>
      <c r="V48" s="21"/>
      <c r="W48" s="21"/>
      <c r="X48" s="21"/>
    </row>
    <row r="49" spans="1:24">
      <c r="A49" s="21"/>
      <c r="B49" s="82" t="s">
        <v>47</v>
      </c>
      <c r="C49" s="83"/>
      <c r="D49" s="18">
        <f t="shared" si="16"/>
        <v>-5</v>
      </c>
      <c r="E49" s="81">
        <v>0</v>
      </c>
      <c r="F49" s="9">
        <f t="shared" si="3"/>
        <v>32</v>
      </c>
      <c r="G49" s="6" t="e">
        <f t="shared" si="4"/>
        <v>#DIV/0!</v>
      </c>
      <c r="H49" s="6" t="e">
        <f t="shared" si="5"/>
        <v>#DIV/0!</v>
      </c>
      <c r="I49" s="6" t="e">
        <f t="shared" si="6"/>
        <v>#DIV/0!</v>
      </c>
      <c r="J49" s="23"/>
      <c r="K49" s="21"/>
      <c r="L49" s="21"/>
      <c r="M49" s="41" t="e">
        <f t="shared" si="7"/>
        <v>#DIV/0!</v>
      </c>
      <c r="N49" s="41" t="e">
        <f t="shared" si="8"/>
        <v>#DIV/0!</v>
      </c>
      <c r="O49" s="41" t="e">
        <f t="shared" si="9"/>
        <v>#DIV/0!</v>
      </c>
      <c r="P49" s="41" t="e">
        <f t="shared" si="10"/>
        <v>#DIV/0!</v>
      </c>
      <c r="Q49" s="41" t="e">
        <f t="shared" si="11"/>
        <v>#DIV/0!</v>
      </c>
      <c r="R49" s="41" t="e">
        <f t="shared" si="12"/>
        <v>#DIV/0!</v>
      </c>
      <c r="S49" s="41" t="e">
        <f t="shared" si="13"/>
        <v>#DIV/0!</v>
      </c>
      <c r="T49" s="41" t="e">
        <f t="shared" si="14"/>
        <v>#DIV/0!</v>
      </c>
      <c r="U49" s="41" t="e">
        <f t="shared" si="15"/>
        <v>#DIV/0!</v>
      </c>
      <c r="V49" s="21"/>
      <c r="W49" s="21"/>
      <c r="X49" s="21"/>
    </row>
    <row r="50" spans="1:24">
      <c r="A50" s="21"/>
      <c r="B50" s="82" t="s">
        <v>17</v>
      </c>
      <c r="C50" s="83"/>
      <c r="D50" s="18">
        <f t="shared" si="16"/>
        <v>-4.5</v>
      </c>
      <c r="E50" s="81">
        <v>0</v>
      </c>
      <c r="F50" s="2">
        <f t="shared" si="3"/>
        <v>22.627416997969519</v>
      </c>
      <c r="G50" s="6" t="e">
        <f t="shared" si="4"/>
        <v>#DIV/0!</v>
      </c>
      <c r="H50" s="6" t="e">
        <f t="shared" si="5"/>
        <v>#DIV/0!</v>
      </c>
      <c r="I50" s="6" t="e">
        <f t="shared" si="6"/>
        <v>#DIV/0!</v>
      </c>
      <c r="J50" s="23"/>
      <c r="K50" s="21"/>
      <c r="L50" s="21"/>
      <c r="M50" s="41" t="e">
        <f t="shared" si="7"/>
        <v>#DIV/0!</v>
      </c>
      <c r="N50" s="41" t="e">
        <f t="shared" si="8"/>
        <v>#DIV/0!</v>
      </c>
      <c r="O50" s="41" t="e">
        <f t="shared" si="9"/>
        <v>#DIV/0!</v>
      </c>
      <c r="P50" s="41" t="e">
        <f t="shared" si="10"/>
        <v>#DIV/0!</v>
      </c>
      <c r="Q50" s="41" t="e">
        <f t="shared" si="11"/>
        <v>#DIV/0!</v>
      </c>
      <c r="R50" s="41" t="e">
        <f t="shared" si="12"/>
        <v>#DIV/0!</v>
      </c>
      <c r="S50" s="41" t="e">
        <f t="shared" si="13"/>
        <v>#DIV/0!</v>
      </c>
      <c r="T50" s="41" t="e">
        <f t="shared" si="14"/>
        <v>#DIV/0!</v>
      </c>
      <c r="U50" s="41" t="e">
        <f t="shared" si="15"/>
        <v>#DIV/0!</v>
      </c>
      <c r="V50" s="21"/>
      <c r="W50" s="21"/>
      <c r="X50" s="21"/>
    </row>
    <row r="51" spans="1:24">
      <c r="A51" s="21"/>
      <c r="B51" s="82" t="s">
        <v>17</v>
      </c>
      <c r="C51" s="83"/>
      <c r="D51" s="18">
        <f t="shared" si="16"/>
        <v>-4</v>
      </c>
      <c r="E51" s="81">
        <v>0</v>
      </c>
      <c r="F51" s="9">
        <f t="shared" si="3"/>
        <v>16</v>
      </c>
      <c r="G51" s="6" t="e">
        <f t="shared" si="4"/>
        <v>#DIV/0!</v>
      </c>
      <c r="H51" s="6" t="e">
        <f t="shared" si="5"/>
        <v>#DIV/0!</v>
      </c>
      <c r="I51" s="6" t="e">
        <f t="shared" si="6"/>
        <v>#DIV/0!</v>
      </c>
      <c r="J51" s="23"/>
      <c r="K51" s="21"/>
      <c r="L51" s="21"/>
      <c r="M51" s="41" t="e">
        <f t="shared" si="7"/>
        <v>#DIV/0!</v>
      </c>
      <c r="N51" s="41" t="e">
        <f t="shared" si="8"/>
        <v>#DIV/0!</v>
      </c>
      <c r="O51" s="41" t="e">
        <f t="shared" si="9"/>
        <v>#DIV/0!</v>
      </c>
      <c r="P51" s="41" t="e">
        <f t="shared" si="10"/>
        <v>#DIV/0!</v>
      </c>
      <c r="Q51" s="41" t="e">
        <f t="shared" si="11"/>
        <v>#DIV/0!</v>
      </c>
      <c r="R51" s="41" t="e">
        <f t="shared" si="12"/>
        <v>#DIV/0!</v>
      </c>
      <c r="S51" s="41" t="e">
        <f t="shared" si="13"/>
        <v>#DIV/0!</v>
      </c>
      <c r="T51" s="41" t="e">
        <f t="shared" si="14"/>
        <v>#DIV/0!</v>
      </c>
      <c r="U51" s="41" t="e">
        <f t="shared" si="15"/>
        <v>#DIV/0!</v>
      </c>
      <c r="V51" s="21"/>
      <c r="W51" s="21"/>
      <c r="X51" s="21"/>
    </row>
    <row r="52" spans="1:24">
      <c r="A52" s="21"/>
      <c r="B52" s="82" t="s">
        <v>43</v>
      </c>
      <c r="C52" s="83"/>
      <c r="D52" s="18">
        <f t="shared" si="16"/>
        <v>-3.5</v>
      </c>
      <c r="E52" s="81">
        <v>0</v>
      </c>
      <c r="F52" s="2">
        <f t="shared" si="3"/>
        <v>11.313708498984759</v>
      </c>
      <c r="G52" s="6" t="e">
        <f t="shared" si="4"/>
        <v>#DIV/0!</v>
      </c>
      <c r="H52" s="6" t="e">
        <f t="shared" si="5"/>
        <v>#DIV/0!</v>
      </c>
      <c r="I52" s="6" t="e">
        <f t="shared" si="6"/>
        <v>#DIV/0!</v>
      </c>
      <c r="J52" s="23"/>
      <c r="K52" s="21"/>
      <c r="L52" s="21"/>
      <c r="M52" s="41" t="e">
        <f t="shared" si="7"/>
        <v>#DIV/0!</v>
      </c>
      <c r="N52" s="41" t="e">
        <f t="shared" si="8"/>
        <v>#DIV/0!</v>
      </c>
      <c r="O52" s="41" t="e">
        <f t="shared" si="9"/>
        <v>#DIV/0!</v>
      </c>
      <c r="P52" s="41" t="e">
        <f t="shared" si="10"/>
        <v>#DIV/0!</v>
      </c>
      <c r="Q52" s="41" t="e">
        <f t="shared" si="11"/>
        <v>#DIV/0!</v>
      </c>
      <c r="R52" s="41" t="e">
        <f t="shared" si="12"/>
        <v>#DIV/0!</v>
      </c>
      <c r="S52" s="41" t="e">
        <f t="shared" si="13"/>
        <v>#DIV/0!</v>
      </c>
      <c r="T52" s="41" t="e">
        <f t="shared" si="14"/>
        <v>#DIV/0!</v>
      </c>
      <c r="U52" s="41" t="e">
        <f t="shared" si="15"/>
        <v>#DIV/0!</v>
      </c>
      <c r="V52" s="21"/>
      <c r="W52" s="21"/>
      <c r="X52" s="21"/>
    </row>
    <row r="53" spans="1:24">
      <c r="A53" s="21"/>
      <c r="B53" s="82" t="s">
        <v>43</v>
      </c>
      <c r="C53" s="83"/>
      <c r="D53" s="18">
        <f t="shared" si="16"/>
        <v>-3</v>
      </c>
      <c r="E53" s="81">
        <v>0</v>
      </c>
      <c r="F53" s="9">
        <f t="shared" si="3"/>
        <v>8</v>
      </c>
      <c r="G53" s="6" t="e">
        <f t="shared" si="4"/>
        <v>#DIV/0!</v>
      </c>
      <c r="H53" s="6" t="e">
        <f t="shared" si="5"/>
        <v>#DIV/0!</v>
      </c>
      <c r="I53" s="6" t="e">
        <f t="shared" si="6"/>
        <v>#DIV/0!</v>
      </c>
      <c r="J53" s="23"/>
      <c r="K53" s="21"/>
      <c r="L53" s="21"/>
      <c r="M53" s="41" t="e">
        <f t="shared" si="7"/>
        <v>#DIV/0!</v>
      </c>
      <c r="N53" s="41" t="e">
        <f t="shared" si="8"/>
        <v>#DIV/0!</v>
      </c>
      <c r="O53" s="41" t="e">
        <f t="shared" si="9"/>
        <v>#DIV/0!</v>
      </c>
      <c r="P53" s="41" t="e">
        <f t="shared" si="10"/>
        <v>#DIV/0!</v>
      </c>
      <c r="Q53" s="41" t="e">
        <f t="shared" si="11"/>
        <v>#DIV/0!</v>
      </c>
      <c r="R53" s="41" t="e">
        <f t="shared" si="12"/>
        <v>#DIV/0!</v>
      </c>
      <c r="S53" s="41" t="e">
        <f t="shared" si="13"/>
        <v>#DIV/0!</v>
      </c>
      <c r="T53" s="41" t="e">
        <f t="shared" si="14"/>
        <v>#DIV/0!</v>
      </c>
      <c r="U53" s="41" t="e">
        <f t="shared" si="15"/>
        <v>#DIV/0!</v>
      </c>
      <c r="V53" s="21"/>
      <c r="W53" s="21"/>
      <c r="X53" s="21"/>
    </row>
    <row r="54" spans="1:24">
      <c r="A54" s="21"/>
      <c r="B54" s="82" t="s">
        <v>16</v>
      </c>
      <c r="C54" s="83"/>
      <c r="D54" s="18">
        <f t="shared" si="16"/>
        <v>-2.5</v>
      </c>
      <c r="E54" s="81">
        <v>0</v>
      </c>
      <c r="F54" s="8">
        <f t="shared" si="3"/>
        <v>5.6568542494923806</v>
      </c>
      <c r="G54" s="6" t="e">
        <f t="shared" si="4"/>
        <v>#DIV/0!</v>
      </c>
      <c r="H54" s="6" t="e">
        <f t="shared" si="5"/>
        <v>#DIV/0!</v>
      </c>
      <c r="I54" s="6" t="e">
        <f t="shared" si="6"/>
        <v>#DIV/0!</v>
      </c>
      <c r="J54" s="23"/>
      <c r="K54" s="21"/>
      <c r="L54" s="21"/>
      <c r="M54" s="41" t="e">
        <f t="shared" si="7"/>
        <v>#DIV/0!</v>
      </c>
      <c r="N54" s="41" t="e">
        <f t="shared" si="8"/>
        <v>#DIV/0!</v>
      </c>
      <c r="O54" s="41" t="e">
        <f t="shared" si="9"/>
        <v>#DIV/0!</v>
      </c>
      <c r="P54" s="41" t="e">
        <f t="shared" si="10"/>
        <v>#DIV/0!</v>
      </c>
      <c r="Q54" s="41" t="e">
        <f t="shared" si="11"/>
        <v>#DIV/0!</v>
      </c>
      <c r="R54" s="41" t="e">
        <f t="shared" si="12"/>
        <v>#DIV/0!</v>
      </c>
      <c r="S54" s="41" t="e">
        <f t="shared" si="13"/>
        <v>#DIV/0!</v>
      </c>
      <c r="T54" s="41" t="e">
        <f t="shared" si="14"/>
        <v>#DIV/0!</v>
      </c>
      <c r="U54" s="41" t="e">
        <f t="shared" si="15"/>
        <v>#DIV/0!</v>
      </c>
      <c r="V54" s="21"/>
      <c r="W54" s="21"/>
      <c r="X54" s="21"/>
    </row>
    <row r="55" spans="1:24">
      <c r="A55" s="21"/>
      <c r="B55" s="82" t="s">
        <v>16</v>
      </c>
      <c r="C55" s="83"/>
      <c r="D55" s="18">
        <f t="shared" si="16"/>
        <v>-2</v>
      </c>
      <c r="E55" s="81">
        <v>0</v>
      </c>
      <c r="F55" s="9">
        <f t="shared" si="3"/>
        <v>4</v>
      </c>
      <c r="G55" s="6" t="e">
        <f t="shared" si="4"/>
        <v>#DIV/0!</v>
      </c>
      <c r="H55" s="6" t="e">
        <f t="shared" si="5"/>
        <v>#DIV/0!</v>
      </c>
      <c r="I55" s="6" t="e">
        <f t="shared" si="6"/>
        <v>#DIV/0!</v>
      </c>
      <c r="J55" s="23"/>
      <c r="K55" s="21"/>
      <c r="L55" s="21"/>
      <c r="M55" s="41" t="e">
        <f t="shared" si="7"/>
        <v>#DIV/0!</v>
      </c>
      <c r="N55" s="41" t="e">
        <f t="shared" si="8"/>
        <v>#DIV/0!</v>
      </c>
      <c r="O55" s="41" t="e">
        <f t="shared" si="9"/>
        <v>#DIV/0!</v>
      </c>
      <c r="P55" s="41" t="e">
        <f t="shared" si="10"/>
        <v>#DIV/0!</v>
      </c>
      <c r="Q55" s="41" t="e">
        <f t="shared" si="11"/>
        <v>#DIV/0!</v>
      </c>
      <c r="R55" s="41" t="e">
        <f t="shared" si="12"/>
        <v>#DIV/0!</v>
      </c>
      <c r="S55" s="41" t="e">
        <f t="shared" si="13"/>
        <v>#DIV/0!</v>
      </c>
      <c r="T55" s="41" t="e">
        <f t="shared" si="14"/>
        <v>#DIV/0!</v>
      </c>
      <c r="U55" s="41" t="e">
        <f t="shared" si="15"/>
        <v>#DIV/0!</v>
      </c>
      <c r="V55" s="21"/>
      <c r="W55" s="21"/>
      <c r="X55" s="21"/>
    </row>
    <row r="56" spans="1:24">
      <c r="A56" s="21"/>
      <c r="B56" s="82" t="s">
        <v>46</v>
      </c>
      <c r="C56" s="83"/>
      <c r="D56" s="18">
        <f t="shared" si="16"/>
        <v>-1.5</v>
      </c>
      <c r="E56" s="81">
        <v>0</v>
      </c>
      <c r="F56" s="8">
        <f>2^(-D56)</f>
        <v>2.8284271247461898</v>
      </c>
      <c r="G56" s="6" t="e">
        <f t="shared" si="4"/>
        <v>#DIV/0!</v>
      </c>
      <c r="H56" s="6" t="e">
        <f t="shared" si="5"/>
        <v>#DIV/0!</v>
      </c>
      <c r="I56" s="6" t="e">
        <f t="shared" si="6"/>
        <v>#DIV/0!</v>
      </c>
      <c r="J56" s="23"/>
      <c r="K56" s="21"/>
      <c r="L56" s="21"/>
      <c r="M56" s="41" t="e">
        <f t="shared" si="7"/>
        <v>#DIV/0!</v>
      </c>
      <c r="N56" s="41" t="e">
        <f t="shared" si="8"/>
        <v>#DIV/0!</v>
      </c>
      <c r="O56" s="41" t="e">
        <f t="shared" si="9"/>
        <v>#DIV/0!</v>
      </c>
      <c r="P56" s="41" t="e">
        <f t="shared" si="10"/>
        <v>#DIV/0!</v>
      </c>
      <c r="Q56" s="41" t="e">
        <f t="shared" si="11"/>
        <v>#DIV/0!</v>
      </c>
      <c r="R56" s="41" t="e">
        <f t="shared" si="12"/>
        <v>#DIV/0!</v>
      </c>
      <c r="S56" s="41" t="e">
        <f t="shared" si="13"/>
        <v>#DIV/0!</v>
      </c>
      <c r="T56" s="41" t="e">
        <f t="shared" si="14"/>
        <v>#DIV/0!</v>
      </c>
      <c r="U56" s="41" t="e">
        <f t="shared" si="15"/>
        <v>#DIV/0!</v>
      </c>
      <c r="V56" s="21"/>
      <c r="W56" s="21"/>
      <c r="X56" s="21"/>
    </row>
    <row r="57" spans="1:24">
      <c r="A57" s="21"/>
      <c r="B57" s="82" t="s">
        <v>46</v>
      </c>
      <c r="C57" s="83"/>
      <c r="D57" s="18">
        <f t="shared" si="16"/>
        <v>-1</v>
      </c>
      <c r="E57" s="81">
        <v>0</v>
      </c>
      <c r="F57" s="9">
        <f t="shared" si="3"/>
        <v>2</v>
      </c>
      <c r="G57" s="6" t="e">
        <f t="shared" si="4"/>
        <v>#DIV/0!</v>
      </c>
      <c r="H57" s="6" t="e">
        <f t="shared" si="5"/>
        <v>#DIV/0!</v>
      </c>
      <c r="I57" s="6" t="e">
        <f t="shared" si="6"/>
        <v>#DIV/0!</v>
      </c>
      <c r="J57" s="23"/>
      <c r="K57" s="21"/>
      <c r="L57" s="21"/>
      <c r="M57" s="41" t="e">
        <f t="shared" si="7"/>
        <v>#DIV/0!</v>
      </c>
      <c r="N57" s="41" t="e">
        <f t="shared" si="8"/>
        <v>#DIV/0!</v>
      </c>
      <c r="O57" s="41" t="e">
        <f t="shared" si="9"/>
        <v>#DIV/0!</v>
      </c>
      <c r="P57" s="41" t="e">
        <f t="shared" si="10"/>
        <v>#DIV/0!</v>
      </c>
      <c r="Q57" s="41" t="e">
        <f t="shared" si="11"/>
        <v>#DIV/0!</v>
      </c>
      <c r="R57" s="41" t="e">
        <f t="shared" si="12"/>
        <v>#DIV/0!</v>
      </c>
      <c r="S57" s="41" t="e">
        <f t="shared" si="13"/>
        <v>#DIV/0!</v>
      </c>
      <c r="T57" s="41" t="e">
        <f t="shared" si="14"/>
        <v>#DIV/0!</v>
      </c>
      <c r="U57" s="41" t="e">
        <f t="shared" si="15"/>
        <v>#DIV/0!</v>
      </c>
      <c r="V57" s="21"/>
      <c r="W57" s="21"/>
      <c r="X57" s="21"/>
    </row>
    <row r="58" spans="1:24">
      <c r="A58" s="21"/>
      <c r="B58" s="82" t="s">
        <v>45</v>
      </c>
      <c r="C58" s="83"/>
      <c r="D58" s="18">
        <f t="shared" si="16"/>
        <v>-0.5</v>
      </c>
      <c r="E58" s="81">
        <v>0</v>
      </c>
      <c r="F58" s="8">
        <f>2^(-D58)</f>
        <v>1.4142135623730951</v>
      </c>
      <c r="G58" s="6" t="e">
        <f t="shared" si="4"/>
        <v>#DIV/0!</v>
      </c>
      <c r="H58" s="6" t="e">
        <f t="shared" si="5"/>
        <v>#DIV/0!</v>
      </c>
      <c r="I58" s="6" t="e">
        <f>I59+H58</f>
        <v>#DIV/0!</v>
      </c>
      <c r="J58" s="23"/>
      <c r="K58" s="21"/>
      <c r="L58" s="21"/>
      <c r="M58" s="41" t="e">
        <f t="shared" si="7"/>
        <v>#DIV/0!</v>
      </c>
      <c r="N58" s="41" t="e">
        <f t="shared" si="8"/>
        <v>#DIV/0!</v>
      </c>
      <c r="O58" s="41" t="e">
        <f t="shared" si="9"/>
        <v>#DIV/0!</v>
      </c>
      <c r="P58" s="41" t="e">
        <f t="shared" si="10"/>
        <v>#DIV/0!</v>
      </c>
      <c r="Q58" s="41" t="e">
        <f t="shared" si="11"/>
        <v>#DIV/0!</v>
      </c>
      <c r="R58" s="41" t="e">
        <f t="shared" si="12"/>
        <v>#DIV/0!</v>
      </c>
      <c r="S58" s="41" t="e">
        <f t="shared" si="13"/>
        <v>#DIV/0!</v>
      </c>
      <c r="T58" s="41" t="e">
        <f t="shared" si="14"/>
        <v>#DIV/0!</v>
      </c>
      <c r="U58" s="41" t="e">
        <f t="shared" si="15"/>
        <v>#DIV/0!</v>
      </c>
      <c r="V58" s="21"/>
      <c r="W58" s="21"/>
      <c r="X58" s="21"/>
    </row>
    <row r="59" spans="1:24">
      <c r="A59" s="21"/>
      <c r="B59" s="82" t="s">
        <v>45</v>
      </c>
      <c r="C59" s="83"/>
      <c r="D59" s="18">
        <f t="shared" si="16"/>
        <v>0</v>
      </c>
      <c r="E59" s="81">
        <v>0</v>
      </c>
      <c r="F59" s="9">
        <f t="shared" si="3"/>
        <v>1</v>
      </c>
      <c r="G59" s="6" t="e">
        <f t="shared" si="4"/>
        <v>#DIV/0!</v>
      </c>
      <c r="H59" s="6" t="e">
        <f t="shared" si="5"/>
        <v>#DIV/0!</v>
      </c>
      <c r="I59" s="6" t="e">
        <f t="shared" si="6"/>
        <v>#DIV/0!</v>
      </c>
      <c r="J59" s="24"/>
      <c r="K59" s="21"/>
      <c r="L59" s="21"/>
      <c r="M59" s="41" t="e">
        <f t="shared" si="7"/>
        <v>#DIV/0!</v>
      </c>
      <c r="N59" s="41" t="e">
        <f t="shared" si="8"/>
        <v>#DIV/0!</v>
      </c>
      <c r="O59" s="41" t="e">
        <f t="shared" si="9"/>
        <v>#DIV/0!</v>
      </c>
      <c r="P59" s="41" t="e">
        <f t="shared" si="10"/>
        <v>#DIV/0!</v>
      </c>
      <c r="Q59" s="41" t="e">
        <f t="shared" si="11"/>
        <v>#DIV/0!</v>
      </c>
      <c r="R59" s="41" t="e">
        <f t="shared" si="12"/>
        <v>#DIV/0!</v>
      </c>
      <c r="S59" s="41" t="e">
        <f t="shared" si="13"/>
        <v>#DIV/0!</v>
      </c>
      <c r="T59" s="41" t="e">
        <f t="shared" si="14"/>
        <v>#DIV/0!</v>
      </c>
      <c r="U59" s="41" t="e">
        <f t="shared" si="15"/>
        <v>#DIV/0!</v>
      </c>
      <c r="V59" s="21"/>
      <c r="W59" s="21"/>
      <c r="X59" s="21"/>
    </row>
    <row r="60" spans="1:24">
      <c r="A60" s="21"/>
      <c r="B60" s="82" t="s">
        <v>18</v>
      </c>
      <c r="C60" s="83"/>
      <c r="D60" s="18">
        <f t="shared" si="16"/>
        <v>0.5</v>
      </c>
      <c r="E60" s="81">
        <v>0</v>
      </c>
      <c r="F60" s="8">
        <f t="shared" si="3"/>
        <v>0.70710678118654746</v>
      </c>
      <c r="G60" s="6" t="e">
        <f t="shared" si="4"/>
        <v>#DIV/0!</v>
      </c>
      <c r="H60" s="6" t="e">
        <f t="shared" si="5"/>
        <v>#DIV/0!</v>
      </c>
      <c r="I60" s="6" t="e">
        <f t="shared" si="6"/>
        <v>#DIV/0!</v>
      </c>
      <c r="J60" s="24"/>
      <c r="K60" s="21"/>
      <c r="L60" s="21"/>
      <c r="M60" s="41" t="e">
        <f t="shared" si="7"/>
        <v>#DIV/0!</v>
      </c>
      <c r="N60" s="41" t="e">
        <f t="shared" si="8"/>
        <v>#DIV/0!</v>
      </c>
      <c r="O60" s="41" t="e">
        <f t="shared" si="9"/>
        <v>#DIV/0!</v>
      </c>
      <c r="P60" s="41" t="e">
        <f t="shared" si="10"/>
        <v>#DIV/0!</v>
      </c>
      <c r="Q60" s="41" t="e">
        <f t="shared" si="11"/>
        <v>#DIV/0!</v>
      </c>
      <c r="R60" s="41" t="e">
        <f t="shared" si="12"/>
        <v>#DIV/0!</v>
      </c>
      <c r="S60" s="41" t="e">
        <f t="shared" si="13"/>
        <v>#DIV/0!</v>
      </c>
      <c r="T60" s="41" t="e">
        <f t="shared" si="14"/>
        <v>#DIV/0!</v>
      </c>
      <c r="U60" s="41" t="e">
        <f t="shared" si="15"/>
        <v>#DIV/0!</v>
      </c>
      <c r="V60" s="21"/>
      <c r="W60" s="21"/>
      <c r="X60" s="21"/>
    </row>
    <row r="61" spans="1:24">
      <c r="A61" s="21"/>
      <c r="B61" s="82" t="s">
        <v>18</v>
      </c>
      <c r="C61" s="83"/>
      <c r="D61" s="18">
        <f t="shared" si="16"/>
        <v>1</v>
      </c>
      <c r="E61" s="81">
        <v>0</v>
      </c>
      <c r="F61" s="2">
        <f t="shared" si="3"/>
        <v>0.5</v>
      </c>
      <c r="G61" s="6" t="e">
        <f t="shared" si="4"/>
        <v>#DIV/0!</v>
      </c>
      <c r="H61" s="6" t="e">
        <f t="shared" si="5"/>
        <v>#DIV/0!</v>
      </c>
      <c r="I61" s="6" t="e">
        <f t="shared" si="6"/>
        <v>#DIV/0!</v>
      </c>
      <c r="J61" s="25"/>
      <c r="K61" s="21"/>
      <c r="L61" s="21"/>
      <c r="M61" s="41" t="e">
        <f t="shared" si="7"/>
        <v>#DIV/0!</v>
      </c>
      <c r="N61" s="41" t="e">
        <f t="shared" si="8"/>
        <v>#DIV/0!</v>
      </c>
      <c r="O61" s="41" t="e">
        <f t="shared" si="9"/>
        <v>#DIV/0!</v>
      </c>
      <c r="P61" s="41" t="e">
        <f t="shared" si="10"/>
        <v>#DIV/0!</v>
      </c>
      <c r="Q61" s="41" t="e">
        <f t="shared" si="11"/>
        <v>#DIV/0!</v>
      </c>
      <c r="R61" s="41" t="e">
        <f t="shared" si="12"/>
        <v>#DIV/0!</v>
      </c>
      <c r="S61" s="41" t="e">
        <f t="shared" si="13"/>
        <v>#DIV/0!</v>
      </c>
      <c r="T61" s="41" t="e">
        <f t="shared" si="14"/>
        <v>#DIV/0!</v>
      </c>
      <c r="U61" s="41" t="e">
        <f t="shared" si="15"/>
        <v>#DIV/0!</v>
      </c>
      <c r="V61" s="21"/>
      <c r="W61" s="21"/>
      <c r="X61" s="21"/>
    </row>
    <row r="62" spans="1:24">
      <c r="A62" s="21"/>
      <c r="B62" s="82" t="s">
        <v>44</v>
      </c>
      <c r="C62" s="83"/>
      <c r="D62" s="18">
        <f t="shared" si="16"/>
        <v>1.5</v>
      </c>
      <c r="E62" s="81">
        <v>0</v>
      </c>
      <c r="F62" s="8">
        <f t="shared" si="3"/>
        <v>0.35355339059327379</v>
      </c>
      <c r="G62" s="6" t="e">
        <f t="shared" si="4"/>
        <v>#DIV/0!</v>
      </c>
      <c r="H62" s="6" t="e">
        <f t="shared" si="5"/>
        <v>#DIV/0!</v>
      </c>
      <c r="I62" s="6" t="e">
        <f t="shared" si="6"/>
        <v>#DIV/0!</v>
      </c>
      <c r="J62" s="25"/>
      <c r="K62" s="21"/>
      <c r="L62" s="21"/>
      <c r="M62" s="41" t="e">
        <f t="shared" si="7"/>
        <v>#DIV/0!</v>
      </c>
      <c r="N62" s="41" t="e">
        <f t="shared" si="8"/>
        <v>#DIV/0!</v>
      </c>
      <c r="O62" s="41" t="e">
        <f t="shared" si="9"/>
        <v>#DIV/0!</v>
      </c>
      <c r="P62" s="41" t="e">
        <f t="shared" si="10"/>
        <v>#DIV/0!</v>
      </c>
      <c r="Q62" s="41" t="e">
        <f t="shared" si="11"/>
        <v>#DIV/0!</v>
      </c>
      <c r="R62" s="41" t="e">
        <f t="shared" si="12"/>
        <v>#DIV/0!</v>
      </c>
      <c r="S62" s="41" t="e">
        <f t="shared" si="13"/>
        <v>#DIV/0!</v>
      </c>
      <c r="T62" s="41" t="e">
        <f t="shared" si="14"/>
        <v>#DIV/0!</v>
      </c>
      <c r="U62" s="41" t="e">
        <f t="shared" si="15"/>
        <v>#DIV/0!</v>
      </c>
      <c r="V62" s="21"/>
      <c r="W62" s="21"/>
      <c r="X62" s="21"/>
    </row>
    <row r="63" spans="1:24">
      <c r="A63" s="21"/>
      <c r="B63" s="82" t="s">
        <v>44</v>
      </c>
      <c r="C63" s="83"/>
      <c r="D63" s="18">
        <f t="shared" si="16"/>
        <v>2</v>
      </c>
      <c r="E63" s="81">
        <v>0</v>
      </c>
      <c r="F63" s="11">
        <f t="shared" si="3"/>
        <v>0.25</v>
      </c>
      <c r="G63" s="6" t="e">
        <f t="shared" si="4"/>
        <v>#DIV/0!</v>
      </c>
      <c r="H63" s="6" t="e">
        <f t="shared" si="5"/>
        <v>#DIV/0!</v>
      </c>
      <c r="I63" s="6" t="e">
        <f t="shared" si="6"/>
        <v>#DIV/0!</v>
      </c>
      <c r="J63" s="25"/>
      <c r="K63" s="21"/>
      <c r="L63" s="21"/>
      <c r="M63" s="41" t="e">
        <f t="shared" si="7"/>
        <v>#DIV/0!</v>
      </c>
      <c r="N63" s="41" t="e">
        <f t="shared" si="8"/>
        <v>#DIV/0!</v>
      </c>
      <c r="O63" s="41" t="e">
        <f t="shared" si="9"/>
        <v>#DIV/0!</v>
      </c>
      <c r="P63" s="41" t="e">
        <f t="shared" si="10"/>
        <v>#DIV/0!</v>
      </c>
      <c r="Q63" s="41" t="e">
        <f t="shared" si="11"/>
        <v>#DIV/0!</v>
      </c>
      <c r="R63" s="41" t="e">
        <f t="shared" si="12"/>
        <v>#DIV/0!</v>
      </c>
      <c r="S63" s="41" t="e">
        <f t="shared" si="13"/>
        <v>#DIV/0!</v>
      </c>
      <c r="T63" s="41" t="e">
        <f t="shared" si="14"/>
        <v>#DIV/0!</v>
      </c>
      <c r="U63" s="41" t="e">
        <f t="shared" si="15"/>
        <v>#DIV/0!</v>
      </c>
      <c r="V63" s="21"/>
      <c r="W63" s="21"/>
      <c r="X63" s="21"/>
    </row>
    <row r="64" spans="1:24">
      <c r="A64" s="21"/>
      <c r="B64" s="82" t="s">
        <v>19</v>
      </c>
      <c r="C64" s="83"/>
      <c r="D64" s="18">
        <f t="shared" si="16"/>
        <v>2.5</v>
      </c>
      <c r="E64" s="81">
        <v>0</v>
      </c>
      <c r="F64" s="11">
        <f t="shared" si="3"/>
        <v>0.17677669529663687</v>
      </c>
      <c r="G64" s="6" t="e">
        <f t="shared" si="4"/>
        <v>#DIV/0!</v>
      </c>
      <c r="H64" s="6" t="e">
        <f t="shared" si="5"/>
        <v>#DIV/0!</v>
      </c>
      <c r="I64" s="6" t="e">
        <f t="shared" si="6"/>
        <v>#DIV/0!</v>
      </c>
      <c r="J64" s="25"/>
      <c r="K64" s="21"/>
      <c r="L64" s="21"/>
      <c r="M64" s="41" t="e">
        <f t="shared" si="7"/>
        <v>#DIV/0!</v>
      </c>
      <c r="N64" s="41" t="e">
        <f t="shared" si="8"/>
        <v>#DIV/0!</v>
      </c>
      <c r="O64" s="41" t="e">
        <f t="shared" si="9"/>
        <v>#DIV/0!</v>
      </c>
      <c r="P64" s="41" t="e">
        <f t="shared" si="10"/>
        <v>#DIV/0!</v>
      </c>
      <c r="Q64" s="41" t="e">
        <f t="shared" si="11"/>
        <v>#DIV/0!</v>
      </c>
      <c r="R64" s="41" t="e">
        <f t="shared" si="12"/>
        <v>#DIV/0!</v>
      </c>
      <c r="S64" s="41" t="e">
        <f t="shared" si="13"/>
        <v>#DIV/0!</v>
      </c>
      <c r="T64" s="41" t="e">
        <f t="shared" si="14"/>
        <v>#DIV/0!</v>
      </c>
      <c r="U64" s="41" t="e">
        <f t="shared" si="15"/>
        <v>#DIV/0!</v>
      </c>
      <c r="V64" s="21"/>
      <c r="W64" s="21"/>
      <c r="X64" s="21"/>
    </row>
    <row r="65" spans="1:24">
      <c r="A65" s="21"/>
      <c r="B65" s="82" t="s">
        <v>19</v>
      </c>
      <c r="C65" s="83"/>
      <c r="D65" s="18">
        <f t="shared" si="16"/>
        <v>3</v>
      </c>
      <c r="E65" s="81">
        <v>0</v>
      </c>
      <c r="F65" s="11">
        <f t="shared" si="3"/>
        <v>0.125</v>
      </c>
      <c r="G65" s="6" t="e">
        <f t="shared" si="4"/>
        <v>#DIV/0!</v>
      </c>
      <c r="H65" s="6" t="e">
        <f t="shared" si="5"/>
        <v>#DIV/0!</v>
      </c>
      <c r="I65" s="6" t="e">
        <f t="shared" si="6"/>
        <v>#DIV/0!</v>
      </c>
      <c r="J65" s="25"/>
      <c r="K65" s="21"/>
      <c r="L65" s="21"/>
      <c r="M65" s="41" t="e">
        <f t="shared" si="7"/>
        <v>#DIV/0!</v>
      </c>
      <c r="N65" s="41" t="e">
        <f t="shared" si="8"/>
        <v>#DIV/0!</v>
      </c>
      <c r="O65" s="41" t="e">
        <f t="shared" si="9"/>
        <v>#DIV/0!</v>
      </c>
      <c r="P65" s="41" t="e">
        <f t="shared" si="10"/>
        <v>#DIV/0!</v>
      </c>
      <c r="Q65" s="41" t="e">
        <f t="shared" si="11"/>
        <v>#DIV/0!</v>
      </c>
      <c r="R65" s="41" t="e">
        <f t="shared" si="12"/>
        <v>#DIV/0!</v>
      </c>
      <c r="S65" s="41" t="e">
        <f t="shared" si="13"/>
        <v>#DIV/0!</v>
      </c>
      <c r="T65" s="41" t="e">
        <f t="shared" si="14"/>
        <v>#DIV/0!</v>
      </c>
      <c r="U65" s="41" t="e">
        <f t="shared" si="15"/>
        <v>#DIV/0!</v>
      </c>
      <c r="V65" s="21"/>
      <c r="W65" s="21"/>
      <c r="X65" s="21"/>
    </row>
    <row r="66" spans="1:24">
      <c r="A66" s="21"/>
      <c r="B66" s="82" t="s">
        <v>48</v>
      </c>
      <c r="C66" s="83"/>
      <c r="D66" s="18">
        <f t="shared" si="16"/>
        <v>3.5</v>
      </c>
      <c r="E66" s="81">
        <v>0</v>
      </c>
      <c r="F66" s="11">
        <f t="shared" si="3"/>
        <v>8.8388347648318447E-2</v>
      </c>
      <c r="G66" s="6" t="e">
        <f t="shared" si="4"/>
        <v>#DIV/0!</v>
      </c>
      <c r="H66" s="6" t="e">
        <f t="shared" si="5"/>
        <v>#DIV/0!</v>
      </c>
      <c r="I66" s="6" t="e">
        <f t="shared" si="6"/>
        <v>#DIV/0!</v>
      </c>
      <c r="J66" s="25"/>
      <c r="K66" s="21"/>
      <c r="L66" s="21"/>
      <c r="M66" s="41" t="e">
        <f t="shared" si="7"/>
        <v>#DIV/0!</v>
      </c>
      <c r="N66" s="41" t="e">
        <f t="shared" si="8"/>
        <v>#DIV/0!</v>
      </c>
      <c r="O66" s="41" t="e">
        <f t="shared" si="9"/>
        <v>#DIV/0!</v>
      </c>
      <c r="P66" s="41" t="e">
        <f t="shared" si="10"/>
        <v>#DIV/0!</v>
      </c>
      <c r="Q66" s="41" t="e">
        <f t="shared" si="11"/>
        <v>#DIV/0!</v>
      </c>
      <c r="R66" s="41" t="e">
        <f t="shared" si="12"/>
        <v>#DIV/0!</v>
      </c>
      <c r="S66" s="41" t="e">
        <f t="shared" si="13"/>
        <v>#DIV/0!</v>
      </c>
      <c r="T66" s="41" t="e">
        <f t="shared" si="14"/>
        <v>#DIV/0!</v>
      </c>
      <c r="U66" s="41" t="e">
        <f t="shared" si="15"/>
        <v>#DIV/0!</v>
      </c>
      <c r="V66" s="21"/>
      <c r="W66" s="21"/>
      <c r="X66" s="21"/>
    </row>
    <row r="67" spans="1:24">
      <c r="A67" s="21"/>
      <c r="B67" s="82" t="s">
        <v>48</v>
      </c>
      <c r="C67" s="83"/>
      <c r="D67" s="18">
        <f t="shared" si="16"/>
        <v>4</v>
      </c>
      <c r="E67" s="81">
        <v>0</v>
      </c>
      <c r="F67" s="11">
        <f t="shared" si="3"/>
        <v>6.25E-2</v>
      </c>
      <c r="G67" s="6" t="e">
        <f t="shared" si="4"/>
        <v>#DIV/0!</v>
      </c>
      <c r="H67" s="6" t="e">
        <f t="shared" si="5"/>
        <v>#DIV/0!</v>
      </c>
      <c r="I67" s="6" t="e">
        <f t="shared" si="6"/>
        <v>#DIV/0!</v>
      </c>
      <c r="J67" s="25"/>
      <c r="K67" s="21"/>
      <c r="L67" s="21"/>
      <c r="M67" s="41" t="e">
        <f t="shared" si="7"/>
        <v>#DIV/0!</v>
      </c>
      <c r="N67" s="41" t="e">
        <f t="shared" si="8"/>
        <v>#DIV/0!</v>
      </c>
      <c r="O67" s="41" t="e">
        <f t="shared" si="9"/>
        <v>#DIV/0!</v>
      </c>
      <c r="P67" s="41" t="e">
        <f t="shared" si="10"/>
        <v>#DIV/0!</v>
      </c>
      <c r="Q67" s="41" t="e">
        <f t="shared" si="11"/>
        <v>#DIV/0!</v>
      </c>
      <c r="R67" s="41" t="e">
        <f t="shared" si="12"/>
        <v>#DIV/0!</v>
      </c>
      <c r="S67" s="41" t="e">
        <f t="shared" si="13"/>
        <v>#DIV/0!</v>
      </c>
      <c r="T67" s="41" t="e">
        <f t="shared" si="14"/>
        <v>#DIV/0!</v>
      </c>
      <c r="U67" s="41" t="e">
        <f t="shared" si="15"/>
        <v>#DIV/0!</v>
      </c>
      <c r="V67" s="21"/>
      <c r="W67" s="21"/>
      <c r="X67" s="21"/>
    </row>
    <row r="68" spans="1:24">
      <c r="A68" s="21"/>
      <c r="B68" s="82" t="s">
        <v>20</v>
      </c>
      <c r="C68" s="83"/>
      <c r="D68" s="18">
        <f t="shared" si="16"/>
        <v>4.5</v>
      </c>
      <c r="E68" s="81">
        <v>0</v>
      </c>
      <c r="F68" s="11">
        <f t="shared" si="3"/>
        <v>4.4194173824159223E-2</v>
      </c>
      <c r="G68" s="6" t="e">
        <f t="shared" si="4"/>
        <v>#DIV/0!</v>
      </c>
      <c r="H68" s="6" t="e">
        <f t="shared" si="5"/>
        <v>#DIV/0!</v>
      </c>
      <c r="I68" s="6" t="e">
        <f t="shared" si="6"/>
        <v>#DIV/0!</v>
      </c>
      <c r="J68" s="25"/>
      <c r="K68" s="21"/>
      <c r="L68" s="21"/>
      <c r="M68" s="41" t="e">
        <f t="shared" si="7"/>
        <v>#DIV/0!</v>
      </c>
      <c r="N68" s="41" t="e">
        <f t="shared" si="8"/>
        <v>#DIV/0!</v>
      </c>
      <c r="O68" s="41" t="e">
        <f t="shared" si="9"/>
        <v>#DIV/0!</v>
      </c>
      <c r="P68" s="41" t="e">
        <f t="shared" si="10"/>
        <v>#DIV/0!</v>
      </c>
      <c r="Q68" s="41" t="e">
        <f t="shared" si="11"/>
        <v>#DIV/0!</v>
      </c>
      <c r="R68" s="41" t="e">
        <f t="shared" si="12"/>
        <v>#DIV/0!</v>
      </c>
      <c r="S68" s="41" t="e">
        <f t="shared" si="13"/>
        <v>#DIV/0!</v>
      </c>
      <c r="T68" s="41" t="e">
        <f t="shared" si="14"/>
        <v>#DIV/0!</v>
      </c>
      <c r="U68" s="41" t="e">
        <f t="shared" si="15"/>
        <v>#DIV/0!</v>
      </c>
      <c r="V68" s="21"/>
      <c r="W68" s="21"/>
      <c r="X68" s="21"/>
    </row>
    <row r="69" spans="1:24">
      <c r="A69" s="21"/>
      <c r="B69" s="82" t="s">
        <v>20</v>
      </c>
      <c r="C69" s="83"/>
      <c r="D69" s="18">
        <f t="shared" si="16"/>
        <v>5</v>
      </c>
      <c r="E69" s="81">
        <v>0</v>
      </c>
      <c r="F69" s="11">
        <f t="shared" si="3"/>
        <v>3.125E-2</v>
      </c>
      <c r="G69" s="6" t="e">
        <f t="shared" si="4"/>
        <v>#DIV/0!</v>
      </c>
      <c r="H69" s="6" t="e">
        <f t="shared" si="5"/>
        <v>#DIV/0!</v>
      </c>
      <c r="I69" s="6" t="e">
        <f t="shared" si="6"/>
        <v>#DIV/0!</v>
      </c>
      <c r="J69" s="25"/>
      <c r="K69" s="21"/>
      <c r="L69" s="21"/>
      <c r="M69" s="41" t="e">
        <f t="shared" si="7"/>
        <v>#DIV/0!</v>
      </c>
      <c r="N69" s="41" t="e">
        <f t="shared" si="8"/>
        <v>#DIV/0!</v>
      </c>
      <c r="O69" s="41" t="e">
        <f t="shared" si="9"/>
        <v>#DIV/0!</v>
      </c>
      <c r="P69" s="41" t="e">
        <f t="shared" si="10"/>
        <v>#DIV/0!</v>
      </c>
      <c r="Q69" s="41" t="e">
        <f t="shared" si="11"/>
        <v>#DIV/0!</v>
      </c>
      <c r="R69" s="41" t="e">
        <f t="shared" si="12"/>
        <v>#DIV/0!</v>
      </c>
      <c r="S69" s="41" t="e">
        <f t="shared" si="13"/>
        <v>#DIV/0!</v>
      </c>
      <c r="T69" s="41" t="e">
        <f t="shared" si="14"/>
        <v>#DIV/0!</v>
      </c>
      <c r="U69" s="41" t="e">
        <f t="shared" si="15"/>
        <v>#DIV/0!</v>
      </c>
      <c r="V69" s="21"/>
      <c r="W69" s="21"/>
      <c r="X69" s="21"/>
    </row>
    <row r="70" spans="1:24">
      <c r="A70" s="21"/>
      <c r="B70" s="82" t="s">
        <v>49</v>
      </c>
      <c r="C70" s="83"/>
      <c r="D70" s="18">
        <f t="shared" si="16"/>
        <v>5.5</v>
      </c>
      <c r="E70" s="81">
        <v>0</v>
      </c>
      <c r="F70" s="11">
        <f t="shared" si="3"/>
        <v>2.2097086912079608E-2</v>
      </c>
      <c r="G70" s="6" t="e">
        <f t="shared" si="4"/>
        <v>#DIV/0!</v>
      </c>
      <c r="H70" s="6" t="e">
        <f t="shared" si="5"/>
        <v>#DIV/0!</v>
      </c>
      <c r="I70" s="6" t="e">
        <f t="shared" si="6"/>
        <v>#DIV/0!</v>
      </c>
      <c r="J70" s="25"/>
      <c r="K70" s="21"/>
      <c r="L70" s="21"/>
      <c r="M70" s="41" t="e">
        <f t="shared" si="7"/>
        <v>#DIV/0!</v>
      </c>
      <c r="N70" s="41" t="e">
        <f t="shared" si="8"/>
        <v>#DIV/0!</v>
      </c>
      <c r="O70" s="41" t="e">
        <f t="shared" si="9"/>
        <v>#DIV/0!</v>
      </c>
      <c r="P70" s="41" t="e">
        <f t="shared" si="10"/>
        <v>#DIV/0!</v>
      </c>
      <c r="Q70" s="41" t="e">
        <f t="shared" si="11"/>
        <v>#DIV/0!</v>
      </c>
      <c r="R70" s="41" t="e">
        <f t="shared" si="12"/>
        <v>#DIV/0!</v>
      </c>
      <c r="S70" s="41" t="e">
        <f t="shared" si="13"/>
        <v>#DIV/0!</v>
      </c>
      <c r="T70" s="41" t="e">
        <f t="shared" si="14"/>
        <v>#DIV/0!</v>
      </c>
      <c r="U70" s="41" t="e">
        <f t="shared" si="15"/>
        <v>#DIV/0!</v>
      </c>
      <c r="V70" s="21"/>
      <c r="W70" s="21"/>
      <c r="X70" s="21"/>
    </row>
    <row r="71" spans="1:24">
      <c r="A71" s="21"/>
      <c r="B71" s="82" t="s">
        <v>50</v>
      </c>
      <c r="C71" s="83"/>
      <c r="D71" s="18">
        <f t="shared" si="16"/>
        <v>6</v>
      </c>
      <c r="E71" s="81">
        <v>0</v>
      </c>
      <c r="F71" s="11">
        <f t="shared" si="3"/>
        <v>1.5625E-2</v>
      </c>
      <c r="G71" s="6" t="e">
        <f t="shared" si="4"/>
        <v>#DIV/0!</v>
      </c>
      <c r="H71" s="6" t="e">
        <f t="shared" si="5"/>
        <v>#DIV/0!</v>
      </c>
      <c r="I71" s="6" t="e">
        <f t="shared" si="6"/>
        <v>#DIV/0!</v>
      </c>
      <c r="J71" s="25"/>
      <c r="K71" s="21"/>
      <c r="L71" s="21"/>
      <c r="M71" s="41" t="e">
        <f t="shared" si="7"/>
        <v>#DIV/0!</v>
      </c>
      <c r="N71" s="41" t="e">
        <f t="shared" si="8"/>
        <v>#DIV/0!</v>
      </c>
      <c r="O71" s="41" t="e">
        <f t="shared" si="9"/>
        <v>#DIV/0!</v>
      </c>
      <c r="P71" s="41" t="e">
        <f t="shared" si="10"/>
        <v>#DIV/0!</v>
      </c>
      <c r="Q71" s="41" t="e">
        <f t="shared" si="11"/>
        <v>#DIV/0!</v>
      </c>
      <c r="R71" s="41" t="e">
        <f t="shared" si="12"/>
        <v>#DIV/0!</v>
      </c>
      <c r="S71" s="41" t="e">
        <f t="shared" si="13"/>
        <v>#DIV/0!</v>
      </c>
      <c r="T71" s="41" t="e">
        <f t="shared" si="14"/>
        <v>#DIV/0!</v>
      </c>
      <c r="U71" s="41" t="e">
        <f t="shared" si="15"/>
        <v>#DIV/0!</v>
      </c>
      <c r="V71" s="21"/>
      <c r="W71" s="21"/>
      <c r="X71" s="21"/>
    </row>
    <row r="72" spans="1:24">
      <c r="A72" s="21"/>
      <c r="B72" s="82" t="s">
        <v>21</v>
      </c>
      <c r="C72" s="83"/>
      <c r="D72" s="18">
        <f t="shared" si="16"/>
        <v>6.5</v>
      </c>
      <c r="E72" s="81">
        <v>0</v>
      </c>
      <c r="F72" s="11">
        <f t="shared" si="3"/>
        <v>1.1048543456039808E-2</v>
      </c>
      <c r="G72" s="6" t="e">
        <f t="shared" si="4"/>
        <v>#DIV/0!</v>
      </c>
      <c r="H72" s="6" t="e">
        <f t="shared" si="5"/>
        <v>#DIV/0!</v>
      </c>
      <c r="I72" s="6" t="e">
        <f t="shared" si="6"/>
        <v>#DIV/0!</v>
      </c>
      <c r="J72" s="25"/>
      <c r="K72" s="21"/>
      <c r="L72" s="21"/>
      <c r="M72" s="41" t="e">
        <f t="shared" si="7"/>
        <v>#DIV/0!</v>
      </c>
      <c r="N72" s="41" t="e">
        <f t="shared" si="8"/>
        <v>#DIV/0!</v>
      </c>
      <c r="O72" s="41" t="e">
        <f t="shared" si="9"/>
        <v>#DIV/0!</v>
      </c>
      <c r="P72" s="41" t="e">
        <f t="shared" si="10"/>
        <v>#DIV/0!</v>
      </c>
      <c r="Q72" s="41" t="e">
        <f t="shared" si="11"/>
        <v>#DIV/0!</v>
      </c>
      <c r="R72" s="41" t="e">
        <f t="shared" si="12"/>
        <v>#DIV/0!</v>
      </c>
      <c r="S72" s="41" t="e">
        <f t="shared" si="13"/>
        <v>#DIV/0!</v>
      </c>
      <c r="T72" s="41" t="e">
        <f t="shared" si="14"/>
        <v>#DIV/0!</v>
      </c>
      <c r="U72" s="41" t="e">
        <f t="shared" si="15"/>
        <v>#DIV/0!</v>
      </c>
      <c r="V72" s="21"/>
      <c r="W72" s="21"/>
      <c r="X72" s="21"/>
    </row>
    <row r="73" spans="1:24">
      <c r="A73" s="21"/>
      <c r="B73" s="82" t="s">
        <v>21</v>
      </c>
      <c r="C73" s="83"/>
      <c r="D73" s="18">
        <f t="shared" si="16"/>
        <v>7</v>
      </c>
      <c r="E73" s="81">
        <v>0</v>
      </c>
      <c r="F73" s="11">
        <f t="shared" si="3"/>
        <v>7.8125E-3</v>
      </c>
      <c r="G73" s="6" t="e">
        <f t="shared" si="4"/>
        <v>#DIV/0!</v>
      </c>
      <c r="H73" s="6" t="e">
        <f t="shared" si="5"/>
        <v>#DIV/0!</v>
      </c>
      <c r="I73" s="6" t="e">
        <f t="shared" si="6"/>
        <v>#DIV/0!</v>
      </c>
      <c r="J73" s="21"/>
      <c r="K73" s="21"/>
      <c r="L73" s="21"/>
      <c r="M73" s="41" t="e">
        <f t="shared" si="7"/>
        <v>#DIV/0!</v>
      </c>
      <c r="N73" s="41" t="e">
        <f t="shared" si="8"/>
        <v>#DIV/0!</v>
      </c>
      <c r="O73" s="41" t="e">
        <f t="shared" si="9"/>
        <v>#DIV/0!</v>
      </c>
      <c r="P73" s="41" t="e">
        <f t="shared" si="10"/>
        <v>#DIV/0!</v>
      </c>
      <c r="Q73" s="41" t="e">
        <f t="shared" si="11"/>
        <v>#DIV/0!</v>
      </c>
      <c r="R73" s="41" t="e">
        <f t="shared" si="12"/>
        <v>#DIV/0!</v>
      </c>
      <c r="S73" s="41" t="e">
        <f t="shared" si="13"/>
        <v>#DIV/0!</v>
      </c>
      <c r="T73" s="41" t="e">
        <f t="shared" si="14"/>
        <v>#DIV/0!</v>
      </c>
      <c r="U73" s="41" t="e">
        <f t="shared" si="15"/>
        <v>#DIV/0!</v>
      </c>
      <c r="V73" s="21"/>
      <c r="W73" s="21"/>
      <c r="X73" s="21"/>
    </row>
    <row r="74" spans="1:24">
      <c r="A74" s="21"/>
      <c r="B74" s="82" t="s">
        <v>51</v>
      </c>
      <c r="C74" s="83"/>
      <c r="D74" s="18">
        <f t="shared" si="16"/>
        <v>7.5</v>
      </c>
      <c r="E74" s="81">
        <v>0</v>
      </c>
      <c r="F74" s="11">
        <f t="shared" si="3"/>
        <v>5.5242717280199038E-3</v>
      </c>
      <c r="G74" s="6" t="e">
        <f t="shared" si="4"/>
        <v>#DIV/0!</v>
      </c>
      <c r="H74" s="6" t="e">
        <f t="shared" si="5"/>
        <v>#DIV/0!</v>
      </c>
      <c r="I74" s="6" t="e">
        <f t="shared" si="6"/>
        <v>#DIV/0!</v>
      </c>
      <c r="J74" s="21"/>
      <c r="K74" s="21"/>
      <c r="L74" s="21"/>
      <c r="M74" s="41" t="e">
        <f t="shared" si="7"/>
        <v>#DIV/0!</v>
      </c>
      <c r="N74" s="41" t="e">
        <f t="shared" si="8"/>
        <v>#DIV/0!</v>
      </c>
      <c r="O74" s="41" t="e">
        <f t="shared" si="9"/>
        <v>#DIV/0!</v>
      </c>
      <c r="P74" s="41" t="e">
        <f t="shared" si="10"/>
        <v>#DIV/0!</v>
      </c>
      <c r="Q74" s="41" t="e">
        <f t="shared" si="11"/>
        <v>#DIV/0!</v>
      </c>
      <c r="R74" s="41" t="e">
        <f t="shared" si="12"/>
        <v>#DIV/0!</v>
      </c>
      <c r="S74" s="41" t="e">
        <f t="shared" si="13"/>
        <v>#DIV/0!</v>
      </c>
      <c r="T74" s="41" t="e">
        <f t="shared" si="14"/>
        <v>#DIV/0!</v>
      </c>
      <c r="U74" s="41" t="e">
        <f t="shared" si="15"/>
        <v>#DIV/0!</v>
      </c>
      <c r="V74" s="21"/>
      <c r="W74" s="21"/>
      <c r="X74" s="21"/>
    </row>
    <row r="75" spans="1:24">
      <c r="A75" s="21"/>
      <c r="B75" s="82" t="s">
        <v>51</v>
      </c>
      <c r="C75" s="83"/>
      <c r="D75" s="18">
        <f t="shared" si="16"/>
        <v>8</v>
      </c>
      <c r="E75" s="81">
        <v>0</v>
      </c>
      <c r="F75" s="11">
        <f t="shared" si="3"/>
        <v>3.90625E-3</v>
      </c>
      <c r="G75" s="6" t="e">
        <f t="shared" si="4"/>
        <v>#DIV/0!</v>
      </c>
      <c r="H75" s="6" t="e">
        <f t="shared" si="5"/>
        <v>#DIV/0!</v>
      </c>
      <c r="I75" s="6" t="e">
        <f t="shared" si="6"/>
        <v>#DIV/0!</v>
      </c>
      <c r="J75" s="21"/>
      <c r="K75" s="21"/>
      <c r="L75" s="21"/>
      <c r="M75" s="41" t="e">
        <f t="shared" si="7"/>
        <v>#DIV/0!</v>
      </c>
      <c r="N75" s="41" t="e">
        <f t="shared" si="8"/>
        <v>#DIV/0!</v>
      </c>
      <c r="O75" s="41" t="e">
        <f t="shared" si="9"/>
        <v>#DIV/0!</v>
      </c>
      <c r="P75" s="41" t="e">
        <f t="shared" si="10"/>
        <v>#DIV/0!</v>
      </c>
      <c r="Q75" s="41" t="e">
        <f t="shared" si="11"/>
        <v>#DIV/0!</v>
      </c>
      <c r="R75" s="41" t="e">
        <f t="shared" si="12"/>
        <v>#DIV/0!</v>
      </c>
      <c r="S75" s="41" t="e">
        <f t="shared" si="13"/>
        <v>#DIV/0!</v>
      </c>
      <c r="T75" s="41" t="e">
        <f t="shared" si="14"/>
        <v>#DIV/0!</v>
      </c>
      <c r="U75" s="41" t="e">
        <f t="shared" si="15"/>
        <v>#DIV/0!</v>
      </c>
      <c r="V75" s="21"/>
      <c r="W75" s="21"/>
      <c r="X75" s="21"/>
    </row>
    <row r="76" spans="1:24">
      <c r="A76" s="21"/>
      <c r="B76" s="82" t="s">
        <v>22</v>
      </c>
      <c r="C76" s="83"/>
      <c r="D76" s="18">
        <f t="shared" si="16"/>
        <v>8.5</v>
      </c>
      <c r="E76" s="81">
        <v>0</v>
      </c>
      <c r="F76" s="11">
        <f t="shared" si="3"/>
        <v>2.7621358640099515E-3</v>
      </c>
      <c r="G76" s="6" t="e">
        <f t="shared" si="4"/>
        <v>#DIV/0!</v>
      </c>
      <c r="H76" s="6" t="e">
        <f t="shared" si="5"/>
        <v>#DIV/0!</v>
      </c>
      <c r="I76" s="6" t="e">
        <f t="shared" si="6"/>
        <v>#DIV/0!</v>
      </c>
      <c r="J76" s="21"/>
      <c r="K76" s="21"/>
      <c r="L76" s="21"/>
      <c r="M76" s="41" t="e">
        <f t="shared" si="7"/>
        <v>#DIV/0!</v>
      </c>
      <c r="N76" s="41" t="e">
        <f t="shared" si="8"/>
        <v>#DIV/0!</v>
      </c>
      <c r="O76" s="41" t="e">
        <f t="shared" si="9"/>
        <v>#DIV/0!</v>
      </c>
      <c r="P76" s="41" t="e">
        <f t="shared" si="10"/>
        <v>#DIV/0!</v>
      </c>
      <c r="Q76" s="41" t="e">
        <f t="shared" si="11"/>
        <v>#DIV/0!</v>
      </c>
      <c r="R76" s="41" t="e">
        <f t="shared" si="12"/>
        <v>#DIV/0!</v>
      </c>
      <c r="S76" s="41" t="e">
        <f t="shared" si="13"/>
        <v>#DIV/0!</v>
      </c>
      <c r="T76" s="41" t="e">
        <f t="shared" si="14"/>
        <v>#DIV/0!</v>
      </c>
      <c r="U76" s="41" t="e">
        <f t="shared" si="15"/>
        <v>#DIV/0!</v>
      </c>
      <c r="V76" s="21"/>
      <c r="W76" s="21"/>
      <c r="X76" s="21"/>
    </row>
    <row r="77" spans="1:24">
      <c r="A77" s="21"/>
      <c r="B77" s="82" t="s">
        <v>22</v>
      </c>
      <c r="C77" s="83"/>
      <c r="D77" s="18">
        <f t="shared" si="16"/>
        <v>9</v>
      </c>
      <c r="E77" s="81">
        <v>0</v>
      </c>
      <c r="F77" s="11">
        <f t="shared" si="3"/>
        <v>1.953125E-3</v>
      </c>
      <c r="G77" s="6" t="e">
        <f t="shared" si="4"/>
        <v>#DIV/0!</v>
      </c>
      <c r="H77" s="6" t="e">
        <f t="shared" si="5"/>
        <v>#DIV/0!</v>
      </c>
      <c r="I77" s="6" t="e">
        <f t="shared" si="6"/>
        <v>#DIV/0!</v>
      </c>
      <c r="J77" s="21"/>
      <c r="K77" s="21"/>
      <c r="L77" s="21"/>
      <c r="M77" s="41" t="e">
        <f t="shared" si="7"/>
        <v>#DIV/0!</v>
      </c>
      <c r="N77" s="41" t="e">
        <f t="shared" si="8"/>
        <v>#DIV/0!</v>
      </c>
      <c r="O77" s="41" t="e">
        <f t="shared" si="9"/>
        <v>#DIV/0!</v>
      </c>
      <c r="P77" s="41" t="e">
        <f t="shared" si="10"/>
        <v>#DIV/0!</v>
      </c>
      <c r="Q77" s="41" t="e">
        <f t="shared" si="11"/>
        <v>#DIV/0!</v>
      </c>
      <c r="R77" s="41" t="e">
        <f t="shared" si="12"/>
        <v>#DIV/0!</v>
      </c>
      <c r="S77" s="41" t="e">
        <f t="shared" si="13"/>
        <v>#DIV/0!</v>
      </c>
      <c r="T77" s="41" t="e">
        <f t="shared" si="14"/>
        <v>#DIV/0!</v>
      </c>
      <c r="U77" s="41" t="e">
        <f t="shared" si="15"/>
        <v>#DIV/0!</v>
      </c>
      <c r="V77" s="21"/>
      <c r="W77" s="21"/>
      <c r="X77" s="21"/>
    </row>
    <row r="78" spans="1:24">
      <c r="A78" s="21"/>
      <c r="B78" s="82" t="s">
        <v>52</v>
      </c>
      <c r="C78" s="83"/>
      <c r="D78" s="18">
        <f t="shared" si="16"/>
        <v>9.5</v>
      </c>
      <c r="E78" s="81">
        <v>0</v>
      </c>
      <c r="F78" s="11">
        <f t="shared" si="3"/>
        <v>1.3810679320049757E-3</v>
      </c>
      <c r="G78" s="6" t="e">
        <f t="shared" si="4"/>
        <v>#DIV/0!</v>
      </c>
      <c r="H78" s="6" t="e">
        <f t="shared" si="5"/>
        <v>#DIV/0!</v>
      </c>
      <c r="I78" s="6" t="e">
        <f t="shared" si="6"/>
        <v>#DIV/0!</v>
      </c>
      <c r="J78" s="21"/>
      <c r="K78" s="21"/>
      <c r="L78" s="21"/>
      <c r="M78" s="41" t="e">
        <f t="shared" si="7"/>
        <v>#DIV/0!</v>
      </c>
      <c r="N78" s="41" t="e">
        <f t="shared" si="8"/>
        <v>#DIV/0!</v>
      </c>
      <c r="O78" s="41" t="e">
        <f t="shared" si="9"/>
        <v>#DIV/0!</v>
      </c>
      <c r="P78" s="41" t="e">
        <f t="shared" si="10"/>
        <v>#DIV/0!</v>
      </c>
      <c r="Q78" s="41" t="e">
        <f t="shared" si="11"/>
        <v>#DIV/0!</v>
      </c>
      <c r="R78" s="41" t="e">
        <f t="shared" si="12"/>
        <v>#DIV/0!</v>
      </c>
      <c r="S78" s="41" t="e">
        <f t="shared" si="13"/>
        <v>#DIV/0!</v>
      </c>
      <c r="T78" s="41" t="e">
        <f t="shared" si="14"/>
        <v>#DIV/0!</v>
      </c>
      <c r="U78" s="41" t="e">
        <f t="shared" si="15"/>
        <v>#DIV/0!</v>
      </c>
      <c r="V78" s="21"/>
      <c r="W78" s="21"/>
      <c r="X78" s="21"/>
    </row>
    <row r="79" spans="1:24">
      <c r="A79" s="21"/>
      <c r="B79" s="82" t="s">
        <v>52</v>
      </c>
      <c r="C79" s="83"/>
      <c r="D79" s="18">
        <f t="shared" si="16"/>
        <v>10</v>
      </c>
      <c r="E79" s="81">
        <v>0</v>
      </c>
      <c r="F79" s="11">
        <f t="shared" si="3"/>
        <v>9.765625E-4</v>
      </c>
      <c r="G79" s="6" t="e">
        <f t="shared" si="4"/>
        <v>#DIV/0!</v>
      </c>
      <c r="H79" s="6" t="e">
        <f t="shared" si="5"/>
        <v>#DIV/0!</v>
      </c>
      <c r="I79" s="6" t="e">
        <f t="shared" si="6"/>
        <v>#DIV/0!</v>
      </c>
      <c r="J79" s="21"/>
      <c r="K79" s="21"/>
      <c r="L79" s="21"/>
      <c r="M79" s="41" t="e">
        <f t="shared" si="7"/>
        <v>#DIV/0!</v>
      </c>
      <c r="N79" s="41" t="e">
        <f t="shared" si="8"/>
        <v>#DIV/0!</v>
      </c>
      <c r="O79" s="41" t="e">
        <f t="shared" si="9"/>
        <v>#DIV/0!</v>
      </c>
      <c r="P79" s="41" t="e">
        <f t="shared" si="10"/>
        <v>#DIV/0!</v>
      </c>
      <c r="Q79" s="41" t="e">
        <f t="shared" si="11"/>
        <v>#DIV/0!</v>
      </c>
      <c r="R79" s="41" t="e">
        <f t="shared" si="12"/>
        <v>#DIV/0!</v>
      </c>
      <c r="S79" s="41" t="e">
        <f t="shared" si="13"/>
        <v>#DIV/0!</v>
      </c>
      <c r="T79" s="41" t="e">
        <f t="shared" si="14"/>
        <v>#DIV/0!</v>
      </c>
      <c r="U79" s="41" t="e">
        <f t="shared" si="15"/>
        <v>#DIV/0!</v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 t="e">
        <f>SUM(M39:M79)</f>
        <v>#DIV/0!</v>
      </c>
      <c r="N80" s="40" t="e">
        <f t="shared" ref="N80:U80" si="17">SUM(N39:N79)</f>
        <v>#DIV/0!</v>
      </c>
      <c r="O80" s="40" t="e">
        <f t="shared" si="17"/>
        <v>#DIV/0!</v>
      </c>
      <c r="P80" s="40" t="e">
        <f t="shared" si="17"/>
        <v>#DIV/0!</v>
      </c>
      <c r="Q80" s="40" t="e">
        <f t="shared" si="17"/>
        <v>#DIV/0!</v>
      </c>
      <c r="R80" s="40" t="e">
        <f t="shared" si="17"/>
        <v>#DIV/0!</v>
      </c>
      <c r="S80" s="40" t="e">
        <f t="shared" si="17"/>
        <v>#DIV/0!</v>
      </c>
      <c r="T80" s="40" t="e">
        <f t="shared" si="17"/>
        <v>#DIV/0!</v>
      </c>
      <c r="U80" s="40" t="e">
        <f t="shared" si="17"/>
        <v>#DIV/0!</v>
      </c>
      <c r="V80" s="21"/>
      <c r="W80" s="21"/>
      <c r="X80" s="21"/>
    </row>
    <row r="81" spans="1:24" ht="13">
      <c r="A81" s="21"/>
      <c r="B81" s="86" t="s">
        <v>23</v>
      </c>
      <c r="C81" s="87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2" t="s">
        <v>37</v>
      </c>
      <c r="C82" s="83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2" si="19">E82/$E$12</f>
        <v>0</v>
      </c>
      <c r="H82" s="6">
        <f t="shared" ref="H82:H122" si="20">G82*100</f>
        <v>0</v>
      </c>
      <c r="I82" s="6">
        <f t="shared" ref="I82:I122" si="21">I83+H82</f>
        <v>100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2" t="s">
        <v>42</v>
      </c>
      <c r="C83" s="83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100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2" t="s">
        <v>42</v>
      </c>
      <c r="C84" s="83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100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2" t="s">
        <v>38</v>
      </c>
      <c r="C85" s="83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100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2" t="s">
        <v>38</v>
      </c>
      <c r="C86" s="83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100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2" t="s">
        <v>41</v>
      </c>
      <c r="C87" s="83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100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2" t="s">
        <v>41</v>
      </c>
      <c r="C88" s="83"/>
      <c r="D88" s="3">
        <f t="shared" si="31"/>
        <v>-7</v>
      </c>
      <c r="E88" s="69">
        <v>9</v>
      </c>
      <c r="F88" s="9">
        <f t="shared" si="18"/>
        <v>128</v>
      </c>
      <c r="G88" s="6">
        <f t="shared" si="19"/>
        <v>3.3834586466165412E-2</v>
      </c>
      <c r="H88" s="6">
        <f t="shared" si="20"/>
        <v>3.3834586466165413</v>
      </c>
      <c r="I88" s="6">
        <f t="shared" si="21"/>
        <v>100</v>
      </c>
      <c r="J88" s="22"/>
      <c r="K88" s="21"/>
      <c r="L88" s="21"/>
      <c r="M88" s="41" t="str">
        <f t="shared" si="22"/>
        <v/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2" t="s">
        <v>39</v>
      </c>
      <c r="C89" s="83"/>
      <c r="D89" s="3">
        <f t="shared" si="31"/>
        <v>-6.5</v>
      </c>
      <c r="E89" s="69">
        <v>27</v>
      </c>
      <c r="F89" s="2">
        <f t="shared" si="18"/>
        <v>90.509667991878061</v>
      </c>
      <c r="G89" s="6">
        <f t="shared" si="19"/>
        <v>0.10150375939849623</v>
      </c>
      <c r="H89" s="6">
        <f t="shared" si="20"/>
        <v>10.150375939849624</v>
      </c>
      <c r="I89" s="6">
        <f t="shared" si="21"/>
        <v>96.616541353383454</v>
      </c>
      <c r="J89" s="23"/>
      <c r="K89" s="21"/>
      <c r="L89" s="21"/>
      <c r="M89" s="41">
        <f t="shared" si="22"/>
        <v>-6.674074074074074</v>
      </c>
      <c r="N89" s="41" t="str">
        <f t="shared" si="23"/>
        <v/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2" t="s">
        <v>40</v>
      </c>
      <c r="C90" s="83"/>
      <c r="D90" s="3">
        <f t="shared" si="31"/>
        <v>-6</v>
      </c>
      <c r="E90" s="69">
        <v>32</v>
      </c>
      <c r="F90" s="9">
        <f>2^(-D90)</f>
        <v>64</v>
      </c>
      <c r="G90" s="6">
        <f t="shared" si="19"/>
        <v>0.12030075187969924</v>
      </c>
      <c r="H90" s="6">
        <f t="shared" si="20"/>
        <v>12.030075187969924</v>
      </c>
      <c r="I90" s="6">
        <f t="shared" si="21"/>
        <v>86.46616541353383</v>
      </c>
      <c r="J90" s="23"/>
      <c r="K90" s="21"/>
      <c r="L90" s="21"/>
      <c r="M90" s="41" t="str">
        <f t="shared" si="22"/>
        <v/>
      </c>
      <c r="N90" s="41">
        <f t="shared" si="23"/>
        <v>-6.3975</v>
      </c>
      <c r="O90" s="41">
        <f t="shared" si="24"/>
        <v>-6.0234375</v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2" t="s">
        <v>47</v>
      </c>
      <c r="C91" s="83"/>
      <c r="D91" s="3">
        <f t="shared" si="31"/>
        <v>-5.5</v>
      </c>
      <c r="E91" s="69">
        <v>38</v>
      </c>
      <c r="F91" s="8">
        <f t="shared" si="18"/>
        <v>45.254833995939045</v>
      </c>
      <c r="G91" s="6">
        <f t="shared" si="19"/>
        <v>0.14285714285714285</v>
      </c>
      <c r="H91" s="6">
        <f t="shared" si="20"/>
        <v>14.285714285714285</v>
      </c>
      <c r="I91" s="6">
        <f t="shared" si="21"/>
        <v>74.436090225563902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2" t="s">
        <v>47</v>
      </c>
      <c r="C92" s="83"/>
      <c r="D92" s="3">
        <f t="shared" si="31"/>
        <v>-5</v>
      </c>
      <c r="E92" s="69">
        <v>26</v>
      </c>
      <c r="F92" s="9">
        <f t="shared" si="18"/>
        <v>32</v>
      </c>
      <c r="G92" s="6">
        <f t="shared" si="19"/>
        <v>9.7744360902255634E-2</v>
      </c>
      <c r="H92" s="6">
        <f t="shared" si="20"/>
        <v>9.7744360902255636</v>
      </c>
      <c r="I92" s="6">
        <f t="shared" si="21"/>
        <v>60.15037593984961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 t="str">
        <f t="shared" si="25"/>
        <v/>
      </c>
      <c r="Q92" s="41" t="str">
        <f t="shared" si="26"/>
        <v/>
      </c>
      <c r="R92" s="41" t="str">
        <f t="shared" si="27"/>
        <v/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2" t="s">
        <v>17</v>
      </c>
      <c r="C93" s="83"/>
      <c r="D93" s="3">
        <f t="shared" si="31"/>
        <v>-4.5</v>
      </c>
      <c r="E93" s="69">
        <v>20</v>
      </c>
      <c r="F93" s="2">
        <f t="shared" si="18"/>
        <v>22.627416997969519</v>
      </c>
      <c r="G93" s="6">
        <f t="shared" si="19"/>
        <v>7.5187969924812026E-2</v>
      </c>
      <c r="H93" s="6">
        <f t="shared" si="20"/>
        <v>7.518796992481203</v>
      </c>
      <c r="I93" s="6">
        <f t="shared" si="21"/>
        <v>50.375939849624046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>
        <f t="shared" si="25"/>
        <v>-4.9750000000000005</v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2" t="s">
        <v>17</v>
      </c>
      <c r="C94" s="83"/>
      <c r="D94" s="3">
        <f t="shared" si="31"/>
        <v>-4</v>
      </c>
      <c r="E94" s="69">
        <v>8</v>
      </c>
      <c r="F94" s="9">
        <f t="shared" si="18"/>
        <v>16</v>
      </c>
      <c r="G94" s="6">
        <f t="shared" si="19"/>
        <v>3.007518796992481E-2</v>
      </c>
      <c r="H94" s="6">
        <f t="shared" si="20"/>
        <v>3.007518796992481</v>
      </c>
      <c r="I94" s="6">
        <f t="shared" si="21"/>
        <v>42.857142857142847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>
        <f t="shared" si="26"/>
        <v>-4.0250000000000012</v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>
      <c r="A95" s="21"/>
      <c r="B95" s="82" t="s">
        <v>43</v>
      </c>
      <c r="C95" s="83"/>
      <c r="D95" s="3">
        <f t="shared" si="31"/>
        <v>-3.5</v>
      </c>
      <c r="E95" s="69">
        <v>8</v>
      </c>
      <c r="F95" s="2">
        <f t="shared" si="18"/>
        <v>11.313708498984759</v>
      </c>
      <c r="G95" s="6">
        <f t="shared" si="19"/>
        <v>3.007518796992481E-2</v>
      </c>
      <c r="H95" s="6">
        <f t="shared" si="20"/>
        <v>3.007518796992481</v>
      </c>
      <c r="I95" s="6">
        <f t="shared" si="21"/>
        <v>39.849624060150369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82" t="s">
        <v>43</v>
      </c>
      <c r="C96" s="83"/>
      <c r="D96" s="3">
        <f t="shared" si="31"/>
        <v>-3</v>
      </c>
      <c r="E96" s="69">
        <v>7</v>
      </c>
      <c r="F96" s="9">
        <f t="shared" si="18"/>
        <v>8</v>
      </c>
      <c r="G96" s="6">
        <f t="shared" si="19"/>
        <v>2.6315789473684209E-2</v>
      </c>
      <c r="H96" s="6">
        <f t="shared" si="20"/>
        <v>2.6315789473684208</v>
      </c>
      <c r="I96" s="6">
        <f t="shared" si="21"/>
        <v>36.84210526315789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>
        <f t="shared" si="27"/>
        <v>-3.1500000000000004</v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82" t="s">
        <v>16</v>
      </c>
      <c r="C97" s="83"/>
      <c r="D97" s="3">
        <f t="shared" si="31"/>
        <v>-2.5</v>
      </c>
      <c r="E97" s="69">
        <v>16</v>
      </c>
      <c r="F97" s="8">
        <f t="shared" si="18"/>
        <v>5.6568542494923806</v>
      </c>
      <c r="G97" s="6">
        <f t="shared" si="19"/>
        <v>6.0150375939849621E-2</v>
      </c>
      <c r="H97" s="6">
        <f t="shared" si="20"/>
        <v>6.0150375939849621</v>
      </c>
      <c r="I97" s="6">
        <f t="shared" si="21"/>
        <v>34.210526315789473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2" t="s">
        <v>16</v>
      </c>
      <c r="C98" s="83"/>
      <c r="D98" s="3">
        <f t="shared" si="31"/>
        <v>-2</v>
      </c>
      <c r="E98" s="69">
        <v>20</v>
      </c>
      <c r="F98" s="9">
        <f t="shared" si="18"/>
        <v>4</v>
      </c>
      <c r="G98" s="6">
        <f t="shared" si="19"/>
        <v>7.5187969924812026E-2</v>
      </c>
      <c r="H98" s="6">
        <f t="shared" si="20"/>
        <v>7.518796992481203</v>
      </c>
      <c r="I98" s="6">
        <f t="shared" si="21"/>
        <v>28.195488721804509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>
        <f t="shared" si="28"/>
        <v>-2.2875000000000001</v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82" t="s">
        <v>46</v>
      </c>
      <c r="C99" s="83"/>
      <c r="D99" s="3">
        <f t="shared" si="31"/>
        <v>-1.5</v>
      </c>
      <c r="E99" s="69">
        <v>12</v>
      </c>
      <c r="F99" s="8">
        <f t="shared" si="18"/>
        <v>2.8284271247461898</v>
      </c>
      <c r="G99" s="6">
        <f t="shared" si="19"/>
        <v>4.5112781954887216E-2</v>
      </c>
      <c r="H99" s="6">
        <f t="shared" si="20"/>
        <v>4.5112781954887211</v>
      </c>
      <c r="I99" s="6">
        <f t="shared" si="21"/>
        <v>20.676691729323306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82" t="s">
        <v>46</v>
      </c>
      <c r="C100" s="83"/>
      <c r="D100" s="3">
        <f t="shared" si="31"/>
        <v>-1</v>
      </c>
      <c r="E100" s="69">
        <v>8</v>
      </c>
      <c r="F100" s="9">
        <f t="shared" si="18"/>
        <v>2</v>
      </c>
      <c r="G100" s="6">
        <f t="shared" si="19"/>
        <v>3.007518796992481E-2</v>
      </c>
      <c r="H100" s="6">
        <f t="shared" si="20"/>
        <v>3.007518796992481</v>
      </c>
      <c r="I100" s="6">
        <f t="shared" si="21"/>
        <v>16.165413533834585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>
        <f t="shared" si="29"/>
        <v>-1.4725000000000004</v>
      </c>
      <c r="U100" s="41" t="str">
        <f t="shared" si="30"/>
        <v/>
      </c>
      <c r="V100" s="21"/>
      <c r="W100" s="21"/>
      <c r="X100" s="21"/>
    </row>
    <row r="101" spans="1:24">
      <c r="A101" s="21"/>
      <c r="B101" s="82" t="s">
        <v>45</v>
      </c>
      <c r="C101" s="83"/>
      <c r="D101" s="3">
        <f t="shared" si="31"/>
        <v>-0.5</v>
      </c>
      <c r="E101" s="69">
        <v>7</v>
      </c>
      <c r="F101" s="8">
        <f t="shared" si="18"/>
        <v>1.4142135623730951</v>
      </c>
      <c r="G101" s="6">
        <f t="shared" si="19"/>
        <v>2.6315789473684209E-2</v>
      </c>
      <c r="H101" s="6">
        <f t="shared" si="20"/>
        <v>2.6315789473684208</v>
      </c>
      <c r="I101" s="6">
        <f t="shared" si="21"/>
        <v>13.157894736842104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2" t="s">
        <v>45</v>
      </c>
      <c r="C102" s="83"/>
      <c r="D102" s="3">
        <f t="shared" si="31"/>
        <v>0</v>
      </c>
      <c r="E102" s="69">
        <v>2</v>
      </c>
      <c r="F102" s="9">
        <f t="shared" si="18"/>
        <v>1</v>
      </c>
      <c r="G102" s="6">
        <f t="shared" si="19"/>
        <v>7.5187969924812026E-3</v>
      </c>
      <c r="H102" s="6">
        <f t="shared" si="20"/>
        <v>0.75187969924812026</v>
      </c>
      <c r="I102" s="6">
        <f t="shared" si="21"/>
        <v>10.526315789473683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>
        <f t="shared" si="30"/>
        <v>-0.15000000000000036</v>
      </c>
      <c r="V102" s="21"/>
      <c r="W102" s="21"/>
      <c r="X102" s="21"/>
    </row>
    <row r="103" spans="1:24">
      <c r="A103" s="21"/>
      <c r="B103" s="82" t="s">
        <v>18</v>
      </c>
      <c r="C103" s="83"/>
      <c r="D103" s="3">
        <f t="shared" si="31"/>
        <v>0.5</v>
      </c>
      <c r="E103" s="69">
        <v>2</v>
      </c>
      <c r="F103" s="8">
        <f t="shared" si="18"/>
        <v>0.70710678118654746</v>
      </c>
      <c r="G103" s="6">
        <f t="shared" si="19"/>
        <v>7.5187969924812026E-3</v>
      </c>
      <c r="H103" s="6">
        <f t="shared" si="20"/>
        <v>0.75187969924812026</v>
      </c>
      <c r="I103" s="6">
        <f t="shared" si="21"/>
        <v>9.7744360902255636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2" t="s">
        <v>18</v>
      </c>
      <c r="C104" s="83"/>
      <c r="D104" s="3">
        <f t="shared" si="31"/>
        <v>1</v>
      </c>
      <c r="E104" s="69">
        <v>7</v>
      </c>
      <c r="F104" s="2">
        <f t="shared" si="18"/>
        <v>0.5</v>
      </c>
      <c r="G104" s="6">
        <f t="shared" si="19"/>
        <v>2.6315789473684209E-2</v>
      </c>
      <c r="H104" s="6">
        <f t="shared" si="20"/>
        <v>2.6315789473684208</v>
      </c>
      <c r="I104" s="6">
        <f t="shared" si="21"/>
        <v>9.022556390977444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2" t="s">
        <v>44</v>
      </c>
      <c r="C105" s="83"/>
      <c r="D105" s="3">
        <f t="shared" si="31"/>
        <v>1.5</v>
      </c>
      <c r="E105" s="69">
        <v>9</v>
      </c>
      <c r="F105" s="8">
        <f t="shared" si="18"/>
        <v>0.35355339059327379</v>
      </c>
      <c r="G105" s="6">
        <f t="shared" si="19"/>
        <v>3.3834586466165412E-2</v>
      </c>
      <c r="H105" s="6">
        <f t="shared" si="20"/>
        <v>3.3834586466165413</v>
      </c>
      <c r="I105" s="6">
        <f t="shared" si="21"/>
        <v>6.3909774436090228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2" t="s">
        <v>44</v>
      </c>
      <c r="C106" s="83"/>
      <c r="D106" s="3">
        <f t="shared" si="31"/>
        <v>2</v>
      </c>
      <c r="E106" s="69">
        <v>1</v>
      </c>
      <c r="F106" s="11">
        <f t="shared" si="18"/>
        <v>0.25</v>
      </c>
      <c r="G106" s="6">
        <f t="shared" si="19"/>
        <v>3.7593984962406013E-3</v>
      </c>
      <c r="H106" s="6">
        <f t="shared" si="20"/>
        <v>0.37593984962406013</v>
      </c>
      <c r="I106" s="6">
        <f t="shared" si="21"/>
        <v>3.007518796992481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2" t="s">
        <v>19</v>
      </c>
      <c r="C107" s="83"/>
      <c r="D107" s="3">
        <f t="shared" si="31"/>
        <v>2.5</v>
      </c>
      <c r="E107" s="69">
        <v>1</v>
      </c>
      <c r="F107" s="11">
        <f t="shared" si="18"/>
        <v>0.17677669529663687</v>
      </c>
      <c r="G107" s="6">
        <f t="shared" si="19"/>
        <v>3.7593984962406013E-3</v>
      </c>
      <c r="H107" s="6">
        <f t="shared" si="20"/>
        <v>0.37593984962406013</v>
      </c>
      <c r="I107" s="6">
        <f t="shared" si="21"/>
        <v>2.6315789473684208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2" t="s">
        <v>19</v>
      </c>
      <c r="C108" s="83"/>
      <c r="D108" s="3">
        <f t="shared" si="31"/>
        <v>3</v>
      </c>
      <c r="E108" s="69">
        <v>4</v>
      </c>
      <c r="F108" s="11">
        <f t="shared" si="18"/>
        <v>0.125</v>
      </c>
      <c r="G108" s="6">
        <f t="shared" si="19"/>
        <v>1.5037593984962405E-2</v>
      </c>
      <c r="H108" s="6">
        <f t="shared" si="20"/>
        <v>1.5037593984962405</v>
      </c>
      <c r="I108" s="6">
        <f t="shared" si="21"/>
        <v>2.2556390977443606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2" t="s">
        <v>48</v>
      </c>
      <c r="C109" s="83"/>
      <c r="D109" s="3">
        <f t="shared" si="31"/>
        <v>3.5</v>
      </c>
      <c r="E109" s="69">
        <v>2</v>
      </c>
      <c r="F109" s="11">
        <f t="shared" si="18"/>
        <v>8.8388347648318447E-2</v>
      </c>
      <c r="G109" s="6">
        <f t="shared" si="19"/>
        <v>7.5187969924812026E-3</v>
      </c>
      <c r="H109" s="6">
        <f t="shared" si="20"/>
        <v>0.75187969924812026</v>
      </c>
      <c r="I109" s="6">
        <f t="shared" si="21"/>
        <v>0.75187969924812026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2" t="s">
        <v>48</v>
      </c>
      <c r="C110" s="83"/>
      <c r="D110" s="3">
        <f t="shared" si="31"/>
        <v>4</v>
      </c>
      <c r="E110" s="69">
        <v>0</v>
      </c>
      <c r="F110" s="11">
        <f t="shared" si="18"/>
        <v>6.25E-2</v>
      </c>
      <c r="G110" s="6">
        <f t="shared" si="19"/>
        <v>0</v>
      </c>
      <c r="H110" s="6">
        <f t="shared" si="20"/>
        <v>0</v>
      </c>
      <c r="I110" s="6">
        <f t="shared" si="21"/>
        <v>0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2" t="s">
        <v>20</v>
      </c>
      <c r="C111" s="83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2" t="s">
        <v>20</v>
      </c>
      <c r="C112" s="83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2" t="s">
        <v>49</v>
      </c>
      <c r="C113" s="83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2" t="s">
        <v>50</v>
      </c>
      <c r="C114" s="83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2" t="s">
        <v>21</v>
      </c>
      <c r="C115" s="83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2" t="s">
        <v>21</v>
      </c>
      <c r="C116" s="83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2" t="s">
        <v>51</v>
      </c>
      <c r="C117" s="83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2" t="s">
        <v>51</v>
      </c>
      <c r="C118" s="83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2" t="s">
        <v>22</v>
      </c>
      <c r="C119" s="83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2" t="s">
        <v>22</v>
      </c>
      <c r="C120" s="83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2" t="s">
        <v>52</v>
      </c>
      <c r="C121" s="83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2" t="s">
        <v>52</v>
      </c>
      <c r="C122" s="83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266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4"/>
      <c r="K123" s="21"/>
      <c r="L123" s="21"/>
      <c r="M123" s="40">
        <f>SUM(M82:M122)</f>
        <v>-6.674074074074074</v>
      </c>
      <c r="N123" s="40">
        <f t="shared" ref="N123:U123" si="32">SUM(N82:N122)</f>
        <v>-6.3975</v>
      </c>
      <c r="O123" s="40">
        <f t="shared" si="32"/>
        <v>-6.0234375</v>
      </c>
      <c r="P123" s="40">
        <f t="shared" si="32"/>
        <v>-4.9750000000000005</v>
      </c>
      <c r="Q123" s="40">
        <f t="shared" si="32"/>
        <v>-4.0250000000000012</v>
      </c>
      <c r="R123" s="40">
        <f t="shared" si="32"/>
        <v>-3.1500000000000004</v>
      </c>
      <c r="S123" s="40">
        <f t="shared" si="32"/>
        <v>-2.2875000000000001</v>
      </c>
      <c r="T123" s="40">
        <f t="shared" si="32"/>
        <v>-1.4725000000000004</v>
      </c>
      <c r="U123" s="40">
        <f t="shared" si="32"/>
        <v>-0.15000000000000036</v>
      </c>
      <c r="V123" s="21"/>
      <c r="W123" s="21"/>
      <c r="X123" s="21"/>
    </row>
    <row r="124" spans="1:24" ht="13">
      <c r="A124" s="21"/>
      <c r="B124" s="84" t="s">
        <v>23</v>
      </c>
      <c r="C124" s="8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4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2" t="s">
        <v>37</v>
      </c>
      <c r="C125" s="83"/>
      <c r="D125" s="81">
        <v>-10</v>
      </c>
      <c r="E125" s="69">
        <v>0</v>
      </c>
      <c r="F125" s="9">
        <f t="shared" ref="F125:F165" si="33">2^(-D125)</f>
        <v>1024</v>
      </c>
      <c r="G125" s="6" t="e">
        <f t="shared" ref="G125:G165" si="34">E125/$E$14</f>
        <v>#DIV/0!</v>
      </c>
      <c r="H125" s="6" t="e">
        <f t="shared" ref="H125:H165" si="35">G125*100</f>
        <v>#DIV/0!</v>
      </c>
      <c r="I125" s="6" t="e">
        <f>I126+H125</f>
        <v>#DIV/0!</v>
      </c>
      <c r="J125" s="22"/>
      <c r="K125" s="21"/>
      <c r="L125" s="21"/>
      <c r="M125" s="41" t="e">
        <f>IF(AND(I125&gt;=90,I126&lt;90),D125-0.5-(I125-90)*(-0.5/(I125-I126)),"")</f>
        <v>#DIV/0!</v>
      </c>
      <c r="N125" s="41" t="e">
        <f>IF(AND(I125&gt;=84,I126&lt;84),D125-0.5-(I125-84)*(-0.5/(I125-I126)),"")</f>
        <v>#DIV/0!</v>
      </c>
      <c r="O125" s="41" t="e">
        <f>IF(AND(I125&gt;=75,I126&lt;75),D125-0.5-(I125-75)*(-0.5/(I125-I126)),"")</f>
        <v>#DIV/0!</v>
      </c>
      <c r="P125" s="41" t="e">
        <f>IF(AND(I125&gt;=50,I126&lt;50),D125-0.5-(I125-50)*(-0.5/(I125-I126)),"")</f>
        <v>#DIV/0!</v>
      </c>
      <c r="Q125" s="41" t="e">
        <f>IF(AND(I125&gt;=40,I126&lt;40),D125-0.5-(I125-40)*(-0.5/(I125-I126)),"")</f>
        <v>#DIV/0!</v>
      </c>
      <c r="R125" s="41" t="e">
        <f>IF(AND(I125&gt;=35,I126&lt;35),D125-0.5-(I125-35)*(-0.5/(I125-I126)),"")</f>
        <v>#DIV/0!</v>
      </c>
      <c r="S125" s="41" t="e">
        <f>IF(AND(I125&gt;=25,I126&lt;25),D125-0.5-(I125-25)*(-0.5/(I125-I126)),"")</f>
        <v>#DIV/0!</v>
      </c>
      <c r="T125" s="41" t="e">
        <f>IF(AND(I125&gt;=16,I126&lt;16),D125-0.5-(I125-16)*(-0.5/(I125-I126)),"")</f>
        <v>#DIV/0!</v>
      </c>
      <c r="U125" s="41" t="e">
        <f>IF(AND(I125&gt;=10,I126&lt;10),D125-0.5-(I125-10)*(-0.5/(I125-I126)),"")</f>
        <v>#DIV/0!</v>
      </c>
      <c r="V125" s="21"/>
      <c r="W125" s="21"/>
      <c r="X125" s="21"/>
    </row>
    <row r="126" spans="1:24">
      <c r="A126" s="21"/>
      <c r="B126" s="82" t="s">
        <v>42</v>
      </c>
      <c r="C126" s="83"/>
      <c r="D126" s="75">
        <v>-9.5</v>
      </c>
      <c r="E126" s="70">
        <v>0</v>
      </c>
      <c r="F126" s="2">
        <f t="shared" si="33"/>
        <v>724.0773439350246</v>
      </c>
      <c r="G126" s="6" t="e">
        <f t="shared" si="34"/>
        <v>#DIV/0!</v>
      </c>
      <c r="H126" s="6" t="e">
        <f t="shared" si="35"/>
        <v>#DIV/0!</v>
      </c>
      <c r="I126" s="6" t="e">
        <f t="shared" ref="I126:I164" si="36">I127+H126</f>
        <v>#DIV/0!</v>
      </c>
      <c r="J126" s="22"/>
      <c r="K126" s="21"/>
      <c r="L126" s="21"/>
      <c r="M126" s="41" t="e">
        <f t="shared" ref="M126:M165" si="37">IF(AND(I126&gt;=90,I127&lt;90),D126-0.5-(I126-90)*(-0.5/(I126-I127)),"")</f>
        <v>#DIV/0!</v>
      </c>
      <c r="N126" s="41" t="e">
        <f t="shared" ref="N126:N165" si="38">IF(AND(I126&gt;=84,I127&lt;84),D126-0.5-(I126-84)*(-0.5/(I126-I127)),"")</f>
        <v>#DIV/0!</v>
      </c>
      <c r="O126" s="41" t="e">
        <f t="shared" ref="O126:O165" si="39">IF(AND(I126&gt;=75,I127&lt;75),D126-0.5-(I126-75)*(-0.5/(I126-I127)),"")</f>
        <v>#DIV/0!</v>
      </c>
      <c r="P126" s="41" t="e">
        <f t="shared" ref="P126:P165" si="40">IF(AND(I126&gt;=50,I127&lt;50),D126-0.5-(I126-50)*(-0.5/(I126-I127)),"")</f>
        <v>#DIV/0!</v>
      </c>
      <c r="Q126" s="41" t="e">
        <f t="shared" ref="Q126:Q165" si="41">IF(AND(I126&gt;=40,I127&lt;40),D126-0.5-(I126-40)*(-0.5/(I126-I127)),"")</f>
        <v>#DIV/0!</v>
      </c>
      <c r="R126" s="41" t="e">
        <f t="shared" ref="R126:R165" si="42">IF(AND(I126&gt;=35,I127&lt;35),D126-0.5-(I126-35)*(-0.5/(I126-I127)),"")</f>
        <v>#DIV/0!</v>
      </c>
      <c r="S126" s="41" t="e">
        <f t="shared" ref="S126:S165" si="43">IF(AND(I126&gt;=25,I127&lt;25),D126-0.5-(I126-25)*(-0.5/(I126-I127)),"")</f>
        <v>#DIV/0!</v>
      </c>
      <c r="T126" s="41" t="e">
        <f t="shared" ref="T126:T165" si="44">IF(AND(I126&gt;=16,I127&lt;16),D126-0.5-(I126-16)*(-0.5/(I126-I127)),"")</f>
        <v>#DIV/0!</v>
      </c>
      <c r="U126" s="41" t="e">
        <f t="shared" ref="U126:U165" si="45">IF(AND(I126&gt;=10,I127&lt;10),D126-0.5-(I126-10)*(-0.5/(I126-I127)),"")</f>
        <v>#DIV/0!</v>
      </c>
      <c r="V126" s="21"/>
      <c r="W126" s="21"/>
      <c r="X126" s="21"/>
    </row>
    <row r="127" spans="1:24">
      <c r="A127" s="21"/>
      <c r="B127" s="82" t="s">
        <v>42</v>
      </c>
      <c r="C127" s="83"/>
      <c r="D127" s="3">
        <v>-9</v>
      </c>
      <c r="E127" s="70">
        <v>0</v>
      </c>
      <c r="F127" s="9">
        <f t="shared" si="33"/>
        <v>512</v>
      </c>
      <c r="G127" s="6" t="e">
        <f t="shared" si="34"/>
        <v>#DIV/0!</v>
      </c>
      <c r="H127" s="6" t="e">
        <f t="shared" si="35"/>
        <v>#DIV/0!</v>
      </c>
      <c r="I127" s="6" t="e">
        <f t="shared" si="36"/>
        <v>#DIV/0!</v>
      </c>
      <c r="J127" s="22"/>
      <c r="K127" s="21"/>
      <c r="L127" s="21"/>
      <c r="M127" s="41" t="e">
        <f t="shared" si="37"/>
        <v>#DIV/0!</v>
      </c>
      <c r="N127" s="41" t="e">
        <f t="shared" si="38"/>
        <v>#DIV/0!</v>
      </c>
      <c r="O127" s="41" t="e">
        <f t="shared" si="39"/>
        <v>#DIV/0!</v>
      </c>
      <c r="P127" s="41" t="e">
        <f t="shared" si="40"/>
        <v>#DIV/0!</v>
      </c>
      <c r="Q127" s="41" t="e">
        <f t="shared" si="41"/>
        <v>#DIV/0!</v>
      </c>
      <c r="R127" s="41" t="e">
        <f t="shared" si="42"/>
        <v>#DIV/0!</v>
      </c>
      <c r="S127" s="41" t="e">
        <f t="shared" si="43"/>
        <v>#DIV/0!</v>
      </c>
      <c r="T127" s="41" t="e">
        <f t="shared" si="44"/>
        <v>#DIV/0!</v>
      </c>
      <c r="U127" s="41" t="e">
        <f t="shared" si="45"/>
        <v>#DIV/0!</v>
      </c>
      <c r="V127" s="21"/>
      <c r="W127" s="21"/>
      <c r="X127" s="21"/>
    </row>
    <row r="128" spans="1:24">
      <c r="A128" s="21"/>
      <c r="B128" s="82" t="s">
        <v>38</v>
      </c>
      <c r="C128" s="83"/>
      <c r="D128" s="3">
        <f t="shared" ref="D128:D165" si="46">D127+0.5</f>
        <v>-8.5</v>
      </c>
      <c r="E128" s="70">
        <v>0</v>
      </c>
      <c r="F128" s="9">
        <f t="shared" si="33"/>
        <v>362.0386719675123</v>
      </c>
      <c r="G128" s="6" t="e">
        <f t="shared" si="34"/>
        <v>#DIV/0!</v>
      </c>
      <c r="H128" s="6" t="e">
        <f t="shared" si="35"/>
        <v>#DIV/0!</v>
      </c>
      <c r="I128" s="6" t="e">
        <f t="shared" si="36"/>
        <v>#DIV/0!</v>
      </c>
      <c r="J128" s="22"/>
      <c r="K128" s="21"/>
      <c r="L128" s="21"/>
      <c r="M128" s="41" t="e">
        <f t="shared" si="37"/>
        <v>#DIV/0!</v>
      </c>
      <c r="N128" s="41" t="e">
        <f t="shared" si="38"/>
        <v>#DIV/0!</v>
      </c>
      <c r="O128" s="41" t="e">
        <f t="shared" si="39"/>
        <v>#DIV/0!</v>
      </c>
      <c r="P128" s="41" t="e">
        <f t="shared" si="40"/>
        <v>#DIV/0!</v>
      </c>
      <c r="Q128" s="41" t="e">
        <f t="shared" si="41"/>
        <v>#DIV/0!</v>
      </c>
      <c r="R128" s="41" t="e">
        <f t="shared" si="42"/>
        <v>#DIV/0!</v>
      </c>
      <c r="S128" s="41" t="e">
        <f t="shared" si="43"/>
        <v>#DIV/0!</v>
      </c>
      <c r="T128" s="41" t="e">
        <f t="shared" si="44"/>
        <v>#DIV/0!</v>
      </c>
      <c r="U128" s="41" t="e">
        <f t="shared" si="45"/>
        <v>#DIV/0!</v>
      </c>
      <c r="V128" s="21"/>
      <c r="W128" s="21"/>
      <c r="X128" s="21"/>
    </row>
    <row r="129" spans="1:24">
      <c r="A129" s="21"/>
      <c r="B129" s="82" t="s">
        <v>38</v>
      </c>
      <c r="C129" s="83"/>
      <c r="D129" s="3">
        <f t="shared" si="46"/>
        <v>-8</v>
      </c>
      <c r="E129" s="70">
        <v>0</v>
      </c>
      <c r="F129" s="9">
        <f t="shared" si="33"/>
        <v>256</v>
      </c>
      <c r="G129" s="6" t="e">
        <f t="shared" si="34"/>
        <v>#DIV/0!</v>
      </c>
      <c r="H129" s="6" t="e">
        <f t="shared" si="35"/>
        <v>#DIV/0!</v>
      </c>
      <c r="I129" s="6" t="e">
        <f t="shared" si="36"/>
        <v>#DIV/0!</v>
      </c>
      <c r="J129" s="22"/>
      <c r="K129" s="21"/>
      <c r="L129" s="21"/>
      <c r="M129" s="41" t="e">
        <f t="shared" si="37"/>
        <v>#DIV/0!</v>
      </c>
      <c r="N129" s="41" t="e">
        <f t="shared" si="38"/>
        <v>#DIV/0!</v>
      </c>
      <c r="O129" s="41" t="e">
        <f t="shared" si="39"/>
        <v>#DIV/0!</v>
      </c>
      <c r="P129" s="41" t="e">
        <f t="shared" si="40"/>
        <v>#DIV/0!</v>
      </c>
      <c r="Q129" s="41" t="e">
        <f t="shared" si="41"/>
        <v>#DIV/0!</v>
      </c>
      <c r="R129" s="41" t="e">
        <f t="shared" si="42"/>
        <v>#DIV/0!</v>
      </c>
      <c r="S129" s="41" t="e">
        <f t="shared" si="43"/>
        <v>#DIV/0!</v>
      </c>
      <c r="T129" s="41" t="e">
        <f t="shared" si="44"/>
        <v>#DIV/0!</v>
      </c>
      <c r="U129" s="41" t="e">
        <f t="shared" si="45"/>
        <v>#DIV/0!</v>
      </c>
      <c r="V129" s="21"/>
      <c r="W129" s="21"/>
      <c r="X129" s="21"/>
    </row>
    <row r="130" spans="1:24">
      <c r="A130" s="21"/>
      <c r="B130" s="82" t="s">
        <v>41</v>
      </c>
      <c r="C130" s="83"/>
      <c r="D130" s="3">
        <f t="shared" si="46"/>
        <v>-7.5</v>
      </c>
      <c r="E130" s="70">
        <v>0</v>
      </c>
      <c r="F130" s="9">
        <f t="shared" si="33"/>
        <v>181.01933598375612</v>
      </c>
      <c r="G130" s="6" t="e">
        <f t="shared" si="34"/>
        <v>#DIV/0!</v>
      </c>
      <c r="H130" s="6" t="e">
        <f t="shared" si="35"/>
        <v>#DIV/0!</v>
      </c>
      <c r="I130" s="6" t="e">
        <f t="shared" si="36"/>
        <v>#DIV/0!</v>
      </c>
      <c r="J130" s="22"/>
      <c r="K130" s="21"/>
      <c r="L130" s="21"/>
      <c r="M130" s="41" t="e">
        <f t="shared" si="37"/>
        <v>#DIV/0!</v>
      </c>
      <c r="N130" s="41" t="e">
        <f t="shared" si="38"/>
        <v>#DIV/0!</v>
      </c>
      <c r="O130" s="41" t="e">
        <f t="shared" si="39"/>
        <v>#DIV/0!</v>
      </c>
      <c r="P130" s="41" t="e">
        <f t="shared" si="40"/>
        <v>#DIV/0!</v>
      </c>
      <c r="Q130" s="41" t="e">
        <f t="shared" si="41"/>
        <v>#DIV/0!</v>
      </c>
      <c r="R130" s="41" t="e">
        <f t="shared" si="42"/>
        <v>#DIV/0!</v>
      </c>
      <c r="S130" s="41" t="e">
        <f t="shared" si="43"/>
        <v>#DIV/0!</v>
      </c>
      <c r="T130" s="41" t="e">
        <f t="shared" si="44"/>
        <v>#DIV/0!</v>
      </c>
      <c r="U130" s="41" t="e">
        <f t="shared" si="45"/>
        <v>#DIV/0!</v>
      </c>
      <c r="V130" s="21"/>
      <c r="W130" s="21"/>
      <c r="X130" s="21"/>
    </row>
    <row r="131" spans="1:24">
      <c r="A131" s="21"/>
      <c r="B131" s="82" t="s">
        <v>41</v>
      </c>
      <c r="C131" s="83"/>
      <c r="D131" s="3">
        <f t="shared" si="46"/>
        <v>-7</v>
      </c>
      <c r="E131" s="70">
        <v>0</v>
      </c>
      <c r="F131" s="9">
        <f t="shared" si="33"/>
        <v>128</v>
      </c>
      <c r="G131" s="6" t="e">
        <f t="shared" si="34"/>
        <v>#DIV/0!</v>
      </c>
      <c r="H131" s="6" t="e">
        <f t="shared" si="35"/>
        <v>#DIV/0!</v>
      </c>
      <c r="I131" s="6" t="e">
        <f t="shared" si="36"/>
        <v>#DIV/0!</v>
      </c>
      <c r="J131" s="22"/>
      <c r="K131" s="21"/>
      <c r="L131" s="21"/>
      <c r="M131" s="41" t="e">
        <f t="shared" si="37"/>
        <v>#DIV/0!</v>
      </c>
      <c r="N131" s="41" t="e">
        <f t="shared" si="38"/>
        <v>#DIV/0!</v>
      </c>
      <c r="O131" s="41" t="e">
        <f t="shared" si="39"/>
        <v>#DIV/0!</v>
      </c>
      <c r="P131" s="41" t="e">
        <f t="shared" si="40"/>
        <v>#DIV/0!</v>
      </c>
      <c r="Q131" s="41" t="e">
        <f t="shared" si="41"/>
        <v>#DIV/0!</v>
      </c>
      <c r="R131" s="41" t="e">
        <f t="shared" si="42"/>
        <v>#DIV/0!</v>
      </c>
      <c r="S131" s="41" t="e">
        <f t="shared" si="43"/>
        <v>#DIV/0!</v>
      </c>
      <c r="T131" s="41" t="e">
        <f t="shared" si="44"/>
        <v>#DIV/0!</v>
      </c>
      <c r="U131" s="41" t="e">
        <f t="shared" si="45"/>
        <v>#DIV/0!</v>
      </c>
      <c r="V131" s="21"/>
      <c r="W131" s="21"/>
      <c r="X131" s="21"/>
    </row>
    <row r="132" spans="1:24">
      <c r="A132" s="21"/>
      <c r="B132" s="82" t="s">
        <v>39</v>
      </c>
      <c r="C132" s="83"/>
      <c r="D132" s="3">
        <f t="shared" si="46"/>
        <v>-6.5</v>
      </c>
      <c r="E132" s="70">
        <v>0</v>
      </c>
      <c r="F132" s="2">
        <f t="shared" si="33"/>
        <v>90.509667991878061</v>
      </c>
      <c r="G132" s="6" t="e">
        <f t="shared" si="34"/>
        <v>#DIV/0!</v>
      </c>
      <c r="H132" s="6" t="e">
        <f t="shared" si="35"/>
        <v>#DIV/0!</v>
      </c>
      <c r="I132" s="6" t="e">
        <f t="shared" si="36"/>
        <v>#DIV/0!</v>
      </c>
      <c r="J132" s="23"/>
      <c r="K132" s="21"/>
      <c r="L132" s="21"/>
      <c r="M132" s="41" t="e">
        <f t="shared" si="37"/>
        <v>#DIV/0!</v>
      </c>
      <c r="N132" s="41" t="e">
        <f t="shared" si="38"/>
        <v>#DIV/0!</v>
      </c>
      <c r="O132" s="41" t="e">
        <f t="shared" si="39"/>
        <v>#DIV/0!</v>
      </c>
      <c r="P132" s="41" t="e">
        <f t="shared" si="40"/>
        <v>#DIV/0!</v>
      </c>
      <c r="Q132" s="41" t="e">
        <f t="shared" si="41"/>
        <v>#DIV/0!</v>
      </c>
      <c r="R132" s="41" t="e">
        <f t="shared" si="42"/>
        <v>#DIV/0!</v>
      </c>
      <c r="S132" s="41" t="e">
        <f t="shared" si="43"/>
        <v>#DIV/0!</v>
      </c>
      <c r="T132" s="41" t="e">
        <f t="shared" si="44"/>
        <v>#DIV/0!</v>
      </c>
      <c r="U132" s="41" t="e">
        <f t="shared" si="45"/>
        <v>#DIV/0!</v>
      </c>
      <c r="V132" s="21"/>
      <c r="W132" s="21"/>
      <c r="X132" s="21"/>
    </row>
    <row r="133" spans="1:24">
      <c r="A133" s="21"/>
      <c r="B133" s="82" t="s">
        <v>40</v>
      </c>
      <c r="C133" s="83"/>
      <c r="D133" s="3">
        <f t="shared" si="46"/>
        <v>-6</v>
      </c>
      <c r="E133" s="70">
        <v>0</v>
      </c>
      <c r="F133" s="9">
        <f t="shared" si="33"/>
        <v>64</v>
      </c>
      <c r="G133" s="6" t="e">
        <f t="shared" si="34"/>
        <v>#DIV/0!</v>
      </c>
      <c r="H133" s="6" t="e">
        <f t="shared" si="35"/>
        <v>#DIV/0!</v>
      </c>
      <c r="I133" s="6" t="e">
        <f t="shared" si="36"/>
        <v>#DIV/0!</v>
      </c>
      <c r="J133" s="23"/>
      <c r="K133" s="21"/>
      <c r="L133" s="21"/>
      <c r="M133" s="41" t="e">
        <f t="shared" si="37"/>
        <v>#DIV/0!</v>
      </c>
      <c r="N133" s="41" t="e">
        <f t="shared" si="38"/>
        <v>#DIV/0!</v>
      </c>
      <c r="O133" s="41" t="e">
        <f t="shared" si="39"/>
        <v>#DIV/0!</v>
      </c>
      <c r="P133" s="41" t="e">
        <f t="shared" si="40"/>
        <v>#DIV/0!</v>
      </c>
      <c r="Q133" s="41" t="e">
        <f t="shared" si="41"/>
        <v>#DIV/0!</v>
      </c>
      <c r="R133" s="41" t="e">
        <f t="shared" si="42"/>
        <v>#DIV/0!</v>
      </c>
      <c r="S133" s="41" t="e">
        <f t="shared" si="43"/>
        <v>#DIV/0!</v>
      </c>
      <c r="T133" s="41" t="e">
        <f t="shared" si="44"/>
        <v>#DIV/0!</v>
      </c>
      <c r="U133" s="41" t="e">
        <f t="shared" si="45"/>
        <v>#DIV/0!</v>
      </c>
      <c r="V133" s="21"/>
      <c r="W133" s="21"/>
      <c r="X133" s="21"/>
    </row>
    <row r="134" spans="1:24">
      <c r="A134" s="21"/>
      <c r="B134" s="82" t="s">
        <v>47</v>
      </c>
      <c r="C134" s="83"/>
      <c r="D134" s="3">
        <f t="shared" si="46"/>
        <v>-5.5</v>
      </c>
      <c r="E134" s="70">
        <v>0</v>
      </c>
      <c r="F134" s="8">
        <f t="shared" si="33"/>
        <v>45.254833995939045</v>
      </c>
      <c r="G134" s="6" t="e">
        <f t="shared" si="34"/>
        <v>#DIV/0!</v>
      </c>
      <c r="H134" s="6" t="e">
        <f t="shared" si="35"/>
        <v>#DIV/0!</v>
      </c>
      <c r="I134" s="6" t="e">
        <f t="shared" si="36"/>
        <v>#DIV/0!</v>
      </c>
      <c r="J134" s="23"/>
      <c r="K134" s="21"/>
      <c r="L134" s="21"/>
      <c r="M134" s="41" t="e">
        <f t="shared" si="37"/>
        <v>#DIV/0!</v>
      </c>
      <c r="N134" s="41" t="e">
        <f t="shared" si="38"/>
        <v>#DIV/0!</v>
      </c>
      <c r="O134" s="41" t="e">
        <f t="shared" si="39"/>
        <v>#DIV/0!</v>
      </c>
      <c r="P134" s="41" t="e">
        <f t="shared" si="40"/>
        <v>#DIV/0!</v>
      </c>
      <c r="Q134" s="41" t="e">
        <f t="shared" si="41"/>
        <v>#DIV/0!</v>
      </c>
      <c r="R134" s="41" t="e">
        <f t="shared" si="42"/>
        <v>#DIV/0!</v>
      </c>
      <c r="S134" s="41" t="e">
        <f t="shared" si="43"/>
        <v>#DIV/0!</v>
      </c>
      <c r="T134" s="41" t="e">
        <f t="shared" si="44"/>
        <v>#DIV/0!</v>
      </c>
      <c r="U134" s="41" t="e">
        <f t="shared" si="45"/>
        <v>#DIV/0!</v>
      </c>
      <c r="V134" s="21"/>
      <c r="W134" s="21"/>
      <c r="X134" s="21"/>
    </row>
    <row r="135" spans="1:24">
      <c r="A135" s="21"/>
      <c r="B135" s="82" t="s">
        <v>47</v>
      </c>
      <c r="C135" s="83"/>
      <c r="D135" s="3">
        <f t="shared" si="46"/>
        <v>-5</v>
      </c>
      <c r="E135" s="70">
        <v>0</v>
      </c>
      <c r="F135" s="9">
        <f t="shared" si="33"/>
        <v>32</v>
      </c>
      <c r="G135" s="6" t="e">
        <f t="shared" si="34"/>
        <v>#DIV/0!</v>
      </c>
      <c r="H135" s="6" t="e">
        <f t="shared" si="35"/>
        <v>#DIV/0!</v>
      </c>
      <c r="I135" s="6" t="e">
        <f t="shared" si="36"/>
        <v>#DIV/0!</v>
      </c>
      <c r="J135" s="23"/>
      <c r="K135" s="21"/>
      <c r="L135" s="21"/>
      <c r="M135" s="41" t="e">
        <f t="shared" si="37"/>
        <v>#DIV/0!</v>
      </c>
      <c r="N135" s="41" t="e">
        <f t="shared" si="38"/>
        <v>#DIV/0!</v>
      </c>
      <c r="O135" s="41" t="e">
        <f t="shared" si="39"/>
        <v>#DIV/0!</v>
      </c>
      <c r="P135" s="41" t="e">
        <f t="shared" si="40"/>
        <v>#DIV/0!</v>
      </c>
      <c r="Q135" s="41" t="e">
        <f t="shared" si="41"/>
        <v>#DIV/0!</v>
      </c>
      <c r="R135" s="41" t="e">
        <f t="shared" si="42"/>
        <v>#DIV/0!</v>
      </c>
      <c r="S135" s="41" t="e">
        <f t="shared" si="43"/>
        <v>#DIV/0!</v>
      </c>
      <c r="T135" s="41" t="e">
        <f t="shared" si="44"/>
        <v>#DIV/0!</v>
      </c>
      <c r="U135" s="41" t="e">
        <f t="shared" si="45"/>
        <v>#DIV/0!</v>
      </c>
      <c r="V135" s="21"/>
      <c r="W135" s="21"/>
      <c r="X135" s="21"/>
    </row>
    <row r="136" spans="1:24">
      <c r="A136" s="21"/>
      <c r="B136" s="82" t="s">
        <v>17</v>
      </c>
      <c r="C136" s="83"/>
      <c r="D136" s="3">
        <f t="shared" si="46"/>
        <v>-4.5</v>
      </c>
      <c r="E136" s="70">
        <v>0</v>
      </c>
      <c r="F136" s="2">
        <f t="shared" si="33"/>
        <v>22.627416997969519</v>
      </c>
      <c r="G136" s="6" t="e">
        <f t="shared" si="34"/>
        <v>#DIV/0!</v>
      </c>
      <c r="H136" s="6" t="e">
        <f t="shared" si="35"/>
        <v>#DIV/0!</v>
      </c>
      <c r="I136" s="6" t="e">
        <f t="shared" si="36"/>
        <v>#DIV/0!</v>
      </c>
      <c r="J136" s="23"/>
      <c r="K136" s="21"/>
      <c r="L136" s="21"/>
      <c r="M136" s="41" t="e">
        <f t="shared" si="37"/>
        <v>#DIV/0!</v>
      </c>
      <c r="N136" s="41" t="e">
        <f t="shared" si="38"/>
        <v>#DIV/0!</v>
      </c>
      <c r="O136" s="41" t="e">
        <f t="shared" si="39"/>
        <v>#DIV/0!</v>
      </c>
      <c r="P136" s="41" t="e">
        <f t="shared" si="40"/>
        <v>#DIV/0!</v>
      </c>
      <c r="Q136" s="41" t="e">
        <f t="shared" si="41"/>
        <v>#DIV/0!</v>
      </c>
      <c r="R136" s="41" t="e">
        <f t="shared" si="42"/>
        <v>#DIV/0!</v>
      </c>
      <c r="S136" s="41" t="e">
        <f t="shared" si="43"/>
        <v>#DIV/0!</v>
      </c>
      <c r="T136" s="41" t="e">
        <f t="shared" si="44"/>
        <v>#DIV/0!</v>
      </c>
      <c r="U136" s="41" t="e">
        <f t="shared" si="45"/>
        <v>#DIV/0!</v>
      </c>
      <c r="V136" s="21"/>
      <c r="W136" s="21"/>
      <c r="X136" s="21"/>
    </row>
    <row r="137" spans="1:24">
      <c r="A137" s="21"/>
      <c r="B137" s="82" t="s">
        <v>17</v>
      </c>
      <c r="C137" s="83"/>
      <c r="D137" s="3">
        <f t="shared" si="46"/>
        <v>-4</v>
      </c>
      <c r="E137" s="70">
        <v>0</v>
      </c>
      <c r="F137" s="9">
        <f t="shared" si="33"/>
        <v>16</v>
      </c>
      <c r="G137" s="6" t="e">
        <f t="shared" si="34"/>
        <v>#DIV/0!</v>
      </c>
      <c r="H137" s="6" t="e">
        <f t="shared" si="35"/>
        <v>#DIV/0!</v>
      </c>
      <c r="I137" s="6" t="e">
        <f t="shared" si="36"/>
        <v>#DIV/0!</v>
      </c>
      <c r="J137" s="23"/>
      <c r="K137" s="21"/>
      <c r="L137" s="21"/>
      <c r="M137" s="41" t="e">
        <f t="shared" si="37"/>
        <v>#DIV/0!</v>
      </c>
      <c r="N137" s="41" t="e">
        <f t="shared" si="38"/>
        <v>#DIV/0!</v>
      </c>
      <c r="O137" s="41" t="e">
        <f t="shared" si="39"/>
        <v>#DIV/0!</v>
      </c>
      <c r="P137" s="41" t="e">
        <f t="shared" si="40"/>
        <v>#DIV/0!</v>
      </c>
      <c r="Q137" s="41" t="e">
        <f t="shared" si="41"/>
        <v>#DIV/0!</v>
      </c>
      <c r="R137" s="41" t="e">
        <f t="shared" si="42"/>
        <v>#DIV/0!</v>
      </c>
      <c r="S137" s="41" t="e">
        <f t="shared" si="43"/>
        <v>#DIV/0!</v>
      </c>
      <c r="T137" s="41" t="e">
        <f t="shared" si="44"/>
        <v>#DIV/0!</v>
      </c>
      <c r="U137" s="41" t="e">
        <f t="shared" si="45"/>
        <v>#DIV/0!</v>
      </c>
      <c r="V137" s="21"/>
      <c r="W137" s="21"/>
      <c r="X137" s="21"/>
    </row>
    <row r="138" spans="1:24">
      <c r="A138" s="21"/>
      <c r="B138" s="82" t="s">
        <v>43</v>
      </c>
      <c r="C138" s="83"/>
      <c r="D138" s="3">
        <f t="shared" si="46"/>
        <v>-3.5</v>
      </c>
      <c r="E138" s="70">
        <v>0</v>
      </c>
      <c r="F138" s="2">
        <f t="shared" si="33"/>
        <v>11.313708498984759</v>
      </c>
      <c r="G138" s="6" t="e">
        <f t="shared" si="34"/>
        <v>#DIV/0!</v>
      </c>
      <c r="H138" s="6" t="e">
        <f t="shared" si="35"/>
        <v>#DIV/0!</v>
      </c>
      <c r="I138" s="6" t="e">
        <f t="shared" si="36"/>
        <v>#DIV/0!</v>
      </c>
      <c r="J138" s="23"/>
      <c r="K138" s="21"/>
      <c r="L138" s="21"/>
      <c r="M138" s="41" t="e">
        <f t="shared" si="37"/>
        <v>#DIV/0!</v>
      </c>
      <c r="N138" s="41" t="e">
        <f t="shared" si="38"/>
        <v>#DIV/0!</v>
      </c>
      <c r="O138" s="41" t="e">
        <f t="shared" si="39"/>
        <v>#DIV/0!</v>
      </c>
      <c r="P138" s="41" t="e">
        <f t="shared" si="40"/>
        <v>#DIV/0!</v>
      </c>
      <c r="Q138" s="41" t="e">
        <f t="shared" si="41"/>
        <v>#DIV/0!</v>
      </c>
      <c r="R138" s="41" t="e">
        <f t="shared" si="42"/>
        <v>#DIV/0!</v>
      </c>
      <c r="S138" s="41" t="e">
        <f t="shared" si="43"/>
        <v>#DIV/0!</v>
      </c>
      <c r="T138" s="41" t="e">
        <f t="shared" si="44"/>
        <v>#DIV/0!</v>
      </c>
      <c r="U138" s="41" t="e">
        <f t="shared" si="45"/>
        <v>#DIV/0!</v>
      </c>
      <c r="V138" s="21"/>
      <c r="W138" s="21"/>
      <c r="X138" s="21"/>
    </row>
    <row r="139" spans="1:24">
      <c r="A139" s="21"/>
      <c r="B139" s="82" t="s">
        <v>43</v>
      </c>
      <c r="C139" s="83"/>
      <c r="D139" s="3">
        <f t="shared" si="46"/>
        <v>-3</v>
      </c>
      <c r="E139" s="70">
        <v>0</v>
      </c>
      <c r="F139" s="9">
        <f t="shared" si="33"/>
        <v>8</v>
      </c>
      <c r="G139" s="6" t="e">
        <f t="shared" si="34"/>
        <v>#DIV/0!</v>
      </c>
      <c r="H139" s="6" t="e">
        <f t="shared" si="35"/>
        <v>#DIV/0!</v>
      </c>
      <c r="I139" s="6" t="e">
        <f t="shared" si="36"/>
        <v>#DIV/0!</v>
      </c>
      <c r="J139" s="23"/>
      <c r="K139" s="21"/>
      <c r="L139" s="21"/>
      <c r="M139" s="41" t="e">
        <f t="shared" si="37"/>
        <v>#DIV/0!</v>
      </c>
      <c r="N139" s="41" t="e">
        <f t="shared" si="38"/>
        <v>#DIV/0!</v>
      </c>
      <c r="O139" s="41" t="e">
        <f t="shared" si="39"/>
        <v>#DIV/0!</v>
      </c>
      <c r="P139" s="41" t="e">
        <f t="shared" si="40"/>
        <v>#DIV/0!</v>
      </c>
      <c r="Q139" s="41" t="e">
        <f t="shared" si="41"/>
        <v>#DIV/0!</v>
      </c>
      <c r="R139" s="41" t="e">
        <f t="shared" si="42"/>
        <v>#DIV/0!</v>
      </c>
      <c r="S139" s="41" t="e">
        <f t="shared" si="43"/>
        <v>#DIV/0!</v>
      </c>
      <c r="T139" s="41" t="e">
        <f t="shared" si="44"/>
        <v>#DIV/0!</v>
      </c>
      <c r="U139" s="41" t="e">
        <f t="shared" si="45"/>
        <v>#DIV/0!</v>
      </c>
      <c r="V139" s="21"/>
      <c r="W139" s="21"/>
      <c r="X139" s="21"/>
    </row>
    <row r="140" spans="1:24">
      <c r="A140" s="21"/>
      <c r="B140" s="82" t="s">
        <v>16</v>
      </c>
      <c r="C140" s="83"/>
      <c r="D140" s="3">
        <f t="shared" si="46"/>
        <v>-2.5</v>
      </c>
      <c r="E140" s="70">
        <v>0</v>
      </c>
      <c r="F140" s="8">
        <f t="shared" si="33"/>
        <v>5.6568542494923806</v>
      </c>
      <c r="G140" s="6" t="e">
        <f t="shared" si="34"/>
        <v>#DIV/0!</v>
      </c>
      <c r="H140" s="6" t="e">
        <f t="shared" si="35"/>
        <v>#DIV/0!</v>
      </c>
      <c r="I140" s="6" t="e">
        <f t="shared" si="36"/>
        <v>#DIV/0!</v>
      </c>
      <c r="J140" s="23"/>
      <c r="K140" s="21"/>
      <c r="L140" s="21"/>
      <c r="M140" s="41" t="e">
        <f t="shared" si="37"/>
        <v>#DIV/0!</v>
      </c>
      <c r="N140" s="41" t="e">
        <f t="shared" si="38"/>
        <v>#DIV/0!</v>
      </c>
      <c r="O140" s="41" t="e">
        <f t="shared" si="39"/>
        <v>#DIV/0!</v>
      </c>
      <c r="P140" s="41" t="e">
        <f t="shared" si="40"/>
        <v>#DIV/0!</v>
      </c>
      <c r="Q140" s="41" t="e">
        <f t="shared" si="41"/>
        <v>#DIV/0!</v>
      </c>
      <c r="R140" s="41" t="e">
        <f t="shared" si="42"/>
        <v>#DIV/0!</v>
      </c>
      <c r="S140" s="41" t="e">
        <f t="shared" si="43"/>
        <v>#DIV/0!</v>
      </c>
      <c r="T140" s="41" t="e">
        <f t="shared" si="44"/>
        <v>#DIV/0!</v>
      </c>
      <c r="U140" s="41" t="e">
        <f t="shared" si="45"/>
        <v>#DIV/0!</v>
      </c>
      <c r="V140" s="21"/>
      <c r="W140" s="21"/>
      <c r="X140" s="21"/>
    </row>
    <row r="141" spans="1:24">
      <c r="A141" s="21"/>
      <c r="B141" s="82" t="s">
        <v>16</v>
      </c>
      <c r="C141" s="83"/>
      <c r="D141" s="3">
        <f t="shared" si="46"/>
        <v>-2</v>
      </c>
      <c r="E141" s="70">
        <v>0</v>
      </c>
      <c r="F141" s="9">
        <f t="shared" si="33"/>
        <v>4</v>
      </c>
      <c r="G141" s="6" t="e">
        <f t="shared" si="34"/>
        <v>#DIV/0!</v>
      </c>
      <c r="H141" s="6" t="e">
        <f t="shared" si="35"/>
        <v>#DIV/0!</v>
      </c>
      <c r="I141" s="6" t="e">
        <f t="shared" si="36"/>
        <v>#DIV/0!</v>
      </c>
      <c r="J141" s="23"/>
      <c r="K141" s="21"/>
      <c r="L141" s="21"/>
      <c r="M141" s="41" t="e">
        <f t="shared" si="37"/>
        <v>#DIV/0!</v>
      </c>
      <c r="N141" s="41" t="e">
        <f t="shared" si="38"/>
        <v>#DIV/0!</v>
      </c>
      <c r="O141" s="41" t="e">
        <f t="shared" si="39"/>
        <v>#DIV/0!</v>
      </c>
      <c r="P141" s="41" t="e">
        <f t="shared" si="40"/>
        <v>#DIV/0!</v>
      </c>
      <c r="Q141" s="41" t="e">
        <f t="shared" si="41"/>
        <v>#DIV/0!</v>
      </c>
      <c r="R141" s="41" t="e">
        <f t="shared" si="42"/>
        <v>#DIV/0!</v>
      </c>
      <c r="S141" s="41" t="e">
        <f t="shared" si="43"/>
        <v>#DIV/0!</v>
      </c>
      <c r="T141" s="41" t="e">
        <f t="shared" si="44"/>
        <v>#DIV/0!</v>
      </c>
      <c r="U141" s="41" t="e">
        <f t="shared" si="45"/>
        <v>#DIV/0!</v>
      </c>
      <c r="V141" s="21"/>
      <c r="W141" s="21"/>
      <c r="X141" s="21"/>
    </row>
    <row r="142" spans="1:24">
      <c r="A142" s="21"/>
      <c r="B142" s="82" t="s">
        <v>46</v>
      </c>
      <c r="C142" s="83"/>
      <c r="D142" s="3">
        <f t="shared" si="46"/>
        <v>-1.5</v>
      </c>
      <c r="E142" s="70">
        <v>0</v>
      </c>
      <c r="F142" s="8">
        <f t="shared" si="33"/>
        <v>2.8284271247461898</v>
      </c>
      <c r="G142" s="6" t="e">
        <f>E142/$E$14</f>
        <v>#DIV/0!</v>
      </c>
      <c r="H142" s="6" t="e">
        <f t="shared" si="35"/>
        <v>#DIV/0!</v>
      </c>
      <c r="I142" s="6" t="e">
        <f t="shared" si="36"/>
        <v>#DIV/0!</v>
      </c>
      <c r="J142" s="23"/>
      <c r="K142" s="73"/>
      <c r="L142" s="21"/>
      <c r="M142" s="41" t="e">
        <f t="shared" si="37"/>
        <v>#DIV/0!</v>
      </c>
      <c r="N142" s="41" t="e">
        <f t="shared" si="38"/>
        <v>#DIV/0!</v>
      </c>
      <c r="O142" s="41" t="e">
        <f t="shared" si="39"/>
        <v>#DIV/0!</v>
      </c>
      <c r="P142" s="41" t="e">
        <f t="shared" si="40"/>
        <v>#DIV/0!</v>
      </c>
      <c r="Q142" s="41" t="e">
        <f t="shared" si="41"/>
        <v>#DIV/0!</v>
      </c>
      <c r="R142" s="41" t="e">
        <f t="shared" si="42"/>
        <v>#DIV/0!</v>
      </c>
      <c r="S142" s="41" t="e">
        <f t="shared" si="43"/>
        <v>#DIV/0!</v>
      </c>
      <c r="T142" s="41" t="e">
        <f t="shared" si="44"/>
        <v>#DIV/0!</v>
      </c>
      <c r="U142" s="41" t="e">
        <f t="shared" si="45"/>
        <v>#DIV/0!</v>
      </c>
      <c r="V142" s="21"/>
      <c r="W142" s="21"/>
      <c r="X142" s="21"/>
    </row>
    <row r="143" spans="1:24">
      <c r="A143" s="21"/>
      <c r="B143" s="82" t="s">
        <v>46</v>
      </c>
      <c r="C143" s="83"/>
      <c r="D143" s="3">
        <f t="shared" si="46"/>
        <v>-1</v>
      </c>
      <c r="E143" s="70">
        <v>0</v>
      </c>
      <c r="F143" s="9">
        <f t="shared" si="33"/>
        <v>2</v>
      </c>
      <c r="G143" s="6" t="e">
        <f t="shared" si="34"/>
        <v>#DIV/0!</v>
      </c>
      <c r="H143" s="6" t="e">
        <f t="shared" si="35"/>
        <v>#DIV/0!</v>
      </c>
      <c r="I143" s="6" t="e">
        <f t="shared" si="36"/>
        <v>#DIV/0!</v>
      </c>
      <c r="J143" s="23"/>
      <c r="K143" s="21"/>
      <c r="L143" s="21"/>
      <c r="M143" s="41" t="e">
        <f t="shared" si="37"/>
        <v>#DIV/0!</v>
      </c>
      <c r="N143" s="41" t="e">
        <f t="shared" si="38"/>
        <v>#DIV/0!</v>
      </c>
      <c r="O143" s="41" t="e">
        <f t="shared" si="39"/>
        <v>#DIV/0!</v>
      </c>
      <c r="P143" s="41" t="e">
        <f t="shared" si="40"/>
        <v>#DIV/0!</v>
      </c>
      <c r="Q143" s="41" t="e">
        <f t="shared" si="41"/>
        <v>#DIV/0!</v>
      </c>
      <c r="R143" s="41" t="e">
        <f t="shared" si="42"/>
        <v>#DIV/0!</v>
      </c>
      <c r="S143" s="41" t="e">
        <f t="shared" si="43"/>
        <v>#DIV/0!</v>
      </c>
      <c r="T143" s="41" t="e">
        <f t="shared" si="44"/>
        <v>#DIV/0!</v>
      </c>
      <c r="U143" s="41" t="e">
        <f t="shared" si="45"/>
        <v>#DIV/0!</v>
      </c>
      <c r="V143" s="21"/>
      <c r="W143" s="21"/>
      <c r="X143" s="21"/>
    </row>
    <row r="144" spans="1:24">
      <c r="A144" s="21"/>
      <c r="B144" s="82" t="s">
        <v>45</v>
      </c>
      <c r="C144" s="83"/>
      <c r="D144" s="3">
        <f t="shared" si="46"/>
        <v>-0.5</v>
      </c>
      <c r="E144" s="70">
        <v>0</v>
      </c>
      <c r="F144" s="8">
        <f t="shared" si="33"/>
        <v>1.4142135623730951</v>
      </c>
      <c r="G144" s="6" t="e">
        <f t="shared" si="34"/>
        <v>#DIV/0!</v>
      </c>
      <c r="H144" s="6" t="e">
        <f t="shared" si="35"/>
        <v>#DIV/0!</v>
      </c>
      <c r="I144" s="6" t="e">
        <f t="shared" si="36"/>
        <v>#DIV/0!</v>
      </c>
      <c r="J144" s="23"/>
      <c r="K144" s="21"/>
      <c r="L144" s="21"/>
      <c r="M144" s="41" t="e">
        <f t="shared" si="37"/>
        <v>#DIV/0!</v>
      </c>
      <c r="N144" s="41" t="e">
        <f t="shared" si="38"/>
        <v>#DIV/0!</v>
      </c>
      <c r="O144" s="41" t="e">
        <f t="shared" si="39"/>
        <v>#DIV/0!</v>
      </c>
      <c r="P144" s="41" t="e">
        <f t="shared" si="40"/>
        <v>#DIV/0!</v>
      </c>
      <c r="Q144" s="41" t="e">
        <f t="shared" si="41"/>
        <v>#DIV/0!</v>
      </c>
      <c r="R144" s="41" t="e">
        <f t="shared" si="42"/>
        <v>#DIV/0!</v>
      </c>
      <c r="S144" s="41" t="e">
        <f t="shared" si="43"/>
        <v>#DIV/0!</v>
      </c>
      <c r="T144" s="41" t="e">
        <f t="shared" si="44"/>
        <v>#DIV/0!</v>
      </c>
      <c r="U144" s="41" t="e">
        <f t="shared" si="45"/>
        <v>#DIV/0!</v>
      </c>
      <c r="V144" s="21"/>
      <c r="W144" s="21"/>
      <c r="X144" s="21"/>
    </row>
    <row r="145" spans="1:24">
      <c r="A145" s="21"/>
      <c r="B145" s="82" t="s">
        <v>45</v>
      </c>
      <c r="C145" s="83"/>
      <c r="D145" s="3">
        <f t="shared" si="46"/>
        <v>0</v>
      </c>
      <c r="E145" s="70">
        <v>0</v>
      </c>
      <c r="F145" s="9">
        <f t="shared" si="33"/>
        <v>1</v>
      </c>
      <c r="G145" s="6" t="e">
        <f t="shared" si="34"/>
        <v>#DIV/0!</v>
      </c>
      <c r="H145" s="6" t="e">
        <f t="shared" si="35"/>
        <v>#DIV/0!</v>
      </c>
      <c r="I145" s="6" t="e">
        <f t="shared" si="36"/>
        <v>#DIV/0!</v>
      </c>
      <c r="J145" s="24"/>
      <c r="K145" s="21"/>
      <c r="L145" s="21"/>
      <c r="M145" s="41" t="e">
        <f t="shared" si="37"/>
        <v>#DIV/0!</v>
      </c>
      <c r="N145" s="41" t="e">
        <f t="shared" si="38"/>
        <v>#DIV/0!</v>
      </c>
      <c r="O145" s="41" t="e">
        <f t="shared" si="39"/>
        <v>#DIV/0!</v>
      </c>
      <c r="P145" s="41" t="e">
        <f t="shared" si="40"/>
        <v>#DIV/0!</v>
      </c>
      <c r="Q145" s="41" t="e">
        <f t="shared" si="41"/>
        <v>#DIV/0!</v>
      </c>
      <c r="R145" s="41" t="e">
        <f t="shared" si="42"/>
        <v>#DIV/0!</v>
      </c>
      <c r="S145" s="41" t="e">
        <f t="shared" si="43"/>
        <v>#DIV/0!</v>
      </c>
      <c r="T145" s="41" t="e">
        <f t="shared" si="44"/>
        <v>#DIV/0!</v>
      </c>
      <c r="U145" s="41" t="e">
        <f t="shared" si="45"/>
        <v>#DIV/0!</v>
      </c>
      <c r="V145" s="21"/>
      <c r="W145" s="21"/>
      <c r="X145" s="21"/>
    </row>
    <row r="146" spans="1:24">
      <c r="A146" s="21"/>
      <c r="B146" s="82" t="s">
        <v>18</v>
      </c>
      <c r="C146" s="83"/>
      <c r="D146" s="3">
        <f t="shared" si="46"/>
        <v>0.5</v>
      </c>
      <c r="E146" s="70">
        <v>0</v>
      </c>
      <c r="F146" s="8">
        <f t="shared" si="33"/>
        <v>0.70710678118654746</v>
      </c>
      <c r="G146" s="6" t="e">
        <f t="shared" si="34"/>
        <v>#DIV/0!</v>
      </c>
      <c r="H146" s="6" t="e">
        <f t="shared" si="35"/>
        <v>#DIV/0!</v>
      </c>
      <c r="I146" s="6" t="e">
        <f t="shared" si="36"/>
        <v>#DIV/0!</v>
      </c>
      <c r="J146" s="24"/>
      <c r="K146" s="21"/>
      <c r="L146" s="21"/>
      <c r="M146" s="41" t="e">
        <f t="shared" si="37"/>
        <v>#DIV/0!</v>
      </c>
      <c r="N146" s="41" t="e">
        <f t="shared" si="38"/>
        <v>#DIV/0!</v>
      </c>
      <c r="O146" s="41" t="e">
        <f t="shared" si="39"/>
        <v>#DIV/0!</v>
      </c>
      <c r="P146" s="41" t="e">
        <f t="shared" si="40"/>
        <v>#DIV/0!</v>
      </c>
      <c r="Q146" s="41" t="e">
        <f t="shared" si="41"/>
        <v>#DIV/0!</v>
      </c>
      <c r="R146" s="41" t="e">
        <f t="shared" si="42"/>
        <v>#DIV/0!</v>
      </c>
      <c r="S146" s="41" t="e">
        <f t="shared" si="43"/>
        <v>#DIV/0!</v>
      </c>
      <c r="T146" s="41" t="e">
        <f t="shared" si="44"/>
        <v>#DIV/0!</v>
      </c>
      <c r="U146" s="41" t="e">
        <f t="shared" si="45"/>
        <v>#DIV/0!</v>
      </c>
      <c r="V146" s="21"/>
      <c r="W146" s="21"/>
      <c r="X146" s="21"/>
    </row>
    <row r="147" spans="1:24">
      <c r="A147" s="21"/>
      <c r="B147" s="82" t="s">
        <v>18</v>
      </c>
      <c r="C147" s="83"/>
      <c r="D147" s="3">
        <f t="shared" si="46"/>
        <v>1</v>
      </c>
      <c r="E147" s="70">
        <v>0</v>
      </c>
      <c r="F147" s="2">
        <f t="shared" si="33"/>
        <v>0.5</v>
      </c>
      <c r="G147" s="6" t="e">
        <f t="shared" si="34"/>
        <v>#DIV/0!</v>
      </c>
      <c r="H147" s="6" t="e">
        <f t="shared" si="35"/>
        <v>#DIV/0!</v>
      </c>
      <c r="I147" s="6" t="e">
        <f t="shared" si="36"/>
        <v>#DIV/0!</v>
      </c>
      <c r="J147" s="25"/>
      <c r="K147" s="21"/>
      <c r="L147" s="21"/>
      <c r="M147" s="41" t="e">
        <f t="shared" si="37"/>
        <v>#DIV/0!</v>
      </c>
      <c r="N147" s="41" t="e">
        <f t="shared" si="38"/>
        <v>#DIV/0!</v>
      </c>
      <c r="O147" s="41" t="e">
        <f t="shared" si="39"/>
        <v>#DIV/0!</v>
      </c>
      <c r="P147" s="41" t="e">
        <f t="shared" si="40"/>
        <v>#DIV/0!</v>
      </c>
      <c r="Q147" s="41" t="e">
        <f t="shared" si="41"/>
        <v>#DIV/0!</v>
      </c>
      <c r="R147" s="41" t="e">
        <f t="shared" si="42"/>
        <v>#DIV/0!</v>
      </c>
      <c r="S147" s="41" t="e">
        <f t="shared" si="43"/>
        <v>#DIV/0!</v>
      </c>
      <c r="T147" s="41" t="e">
        <f t="shared" si="44"/>
        <v>#DIV/0!</v>
      </c>
      <c r="U147" s="41" t="e">
        <f t="shared" si="45"/>
        <v>#DIV/0!</v>
      </c>
      <c r="V147" s="21"/>
      <c r="W147" s="21"/>
      <c r="X147" s="21"/>
    </row>
    <row r="148" spans="1:24">
      <c r="A148" s="21"/>
      <c r="B148" s="82" t="s">
        <v>44</v>
      </c>
      <c r="C148" s="83"/>
      <c r="D148" s="3">
        <f t="shared" si="46"/>
        <v>1.5</v>
      </c>
      <c r="E148" s="70">
        <v>0</v>
      </c>
      <c r="F148" s="8">
        <f t="shared" si="33"/>
        <v>0.35355339059327379</v>
      </c>
      <c r="G148" s="6" t="e">
        <f t="shared" si="34"/>
        <v>#DIV/0!</v>
      </c>
      <c r="H148" s="6" t="e">
        <f t="shared" si="35"/>
        <v>#DIV/0!</v>
      </c>
      <c r="I148" s="6" t="e">
        <f t="shared" si="36"/>
        <v>#DIV/0!</v>
      </c>
      <c r="J148" s="25"/>
      <c r="K148" s="21"/>
      <c r="L148" s="21"/>
      <c r="M148" s="41" t="e">
        <f t="shared" si="37"/>
        <v>#DIV/0!</v>
      </c>
      <c r="N148" s="41" t="e">
        <f t="shared" si="38"/>
        <v>#DIV/0!</v>
      </c>
      <c r="O148" s="41" t="e">
        <f t="shared" si="39"/>
        <v>#DIV/0!</v>
      </c>
      <c r="P148" s="41" t="e">
        <f t="shared" si="40"/>
        <v>#DIV/0!</v>
      </c>
      <c r="Q148" s="41" t="e">
        <f t="shared" si="41"/>
        <v>#DIV/0!</v>
      </c>
      <c r="R148" s="41" t="e">
        <f t="shared" si="42"/>
        <v>#DIV/0!</v>
      </c>
      <c r="S148" s="41" t="e">
        <f t="shared" si="43"/>
        <v>#DIV/0!</v>
      </c>
      <c r="T148" s="41" t="e">
        <f t="shared" si="44"/>
        <v>#DIV/0!</v>
      </c>
      <c r="U148" s="41" t="e">
        <f t="shared" si="45"/>
        <v>#DIV/0!</v>
      </c>
      <c r="V148" s="21"/>
      <c r="W148" s="21"/>
      <c r="X148" s="21"/>
    </row>
    <row r="149" spans="1:24">
      <c r="A149" s="21"/>
      <c r="B149" s="82" t="s">
        <v>44</v>
      </c>
      <c r="C149" s="83"/>
      <c r="D149" s="3">
        <f t="shared" si="46"/>
        <v>2</v>
      </c>
      <c r="E149" s="70">
        <v>0</v>
      </c>
      <c r="F149" s="11">
        <f t="shared" si="33"/>
        <v>0.25</v>
      </c>
      <c r="G149" s="6" t="e">
        <f t="shared" si="34"/>
        <v>#DIV/0!</v>
      </c>
      <c r="H149" s="6" t="e">
        <f t="shared" si="35"/>
        <v>#DIV/0!</v>
      </c>
      <c r="I149" s="6" t="e">
        <f t="shared" si="36"/>
        <v>#DIV/0!</v>
      </c>
      <c r="J149" s="25"/>
      <c r="K149" s="21"/>
      <c r="L149" s="21"/>
      <c r="M149" s="41" t="e">
        <f t="shared" si="37"/>
        <v>#DIV/0!</v>
      </c>
      <c r="N149" s="41" t="e">
        <f t="shared" si="38"/>
        <v>#DIV/0!</v>
      </c>
      <c r="O149" s="41" t="e">
        <f t="shared" si="39"/>
        <v>#DIV/0!</v>
      </c>
      <c r="P149" s="41" t="e">
        <f t="shared" si="40"/>
        <v>#DIV/0!</v>
      </c>
      <c r="Q149" s="41" t="e">
        <f t="shared" si="41"/>
        <v>#DIV/0!</v>
      </c>
      <c r="R149" s="41" t="e">
        <f t="shared" si="42"/>
        <v>#DIV/0!</v>
      </c>
      <c r="S149" s="41" t="e">
        <f t="shared" si="43"/>
        <v>#DIV/0!</v>
      </c>
      <c r="T149" s="41" t="e">
        <f t="shared" si="44"/>
        <v>#DIV/0!</v>
      </c>
      <c r="U149" s="41" t="e">
        <f t="shared" si="45"/>
        <v>#DIV/0!</v>
      </c>
      <c r="V149" s="21"/>
      <c r="W149" s="21"/>
      <c r="X149" s="21"/>
    </row>
    <row r="150" spans="1:24">
      <c r="A150" s="21"/>
      <c r="B150" s="82" t="s">
        <v>19</v>
      </c>
      <c r="C150" s="83"/>
      <c r="D150" s="3">
        <f t="shared" si="46"/>
        <v>2.5</v>
      </c>
      <c r="E150" s="70">
        <v>0</v>
      </c>
      <c r="F150" s="11">
        <f t="shared" si="33"/>
        <v>0.17677669529663687</v>
      </c>
      <c r="G150" s="6" t="e">
        <f t="shared" si="34"/>
        <v>#DIV/0!</v>
      </c>
      <c r="H150" s="6" t="e">
        <f t="shared" si="35"/>
        <v>#DIV/0!</v>
      </c>
      <c r="I150" s="6" t="e">
        <f t="shared" si="36"/>
        <v>#DIV/0!</v>
      </c>
      <c r="J150" s="25"/>
      <c r="K150" s="21"/>
      <c r="L150" s="21"/>
      <c r="M150" s="41" t="e">
        <f t="shared" si="37"/>
        <v>#DIV/0!</v>
      </c>
      <c r="N150" s="41" t="e">
        <f t="shared" si="38"/>
        <v>#DIV/0!</v>
      </c>
      <c r="O150" s="41" t="e">
        <f t="shared" si="39"/>
        <v>#DIV/0!</v>
      </c>
      <c r="P150" s="41" t="e">
        <f t="shared" si="40"/>
        <v>#DIV/0!</v>
      </c>
      <c r="Q150" s="41" t="e">
        <f t="shared" si="41"/>
        <v>#DIV/0!</v>
      </c>
      <c r="R150" s="41" t="e">
        <f t="shared" si="42"/>
        <v>#DIV/0!</v>
      </c>
      <c r="S150" s="41" t="e">
        <f t="shared" si="43"/>
        <v>#DIV/0!</v>
      </c>
      <c r="T150" s="41" t="e">
        <f t="shared" si="44"/>
        <v>#DIV/0!</v>
      </c>
      <c r="U150" s="41" t="e">
        <f t="shared" si="45"/>
        <v>#DIV/0!</v>
      </c>
      <c r="V150" s="21"/>
      <c r="W150" s="21"/>
      <c r="X150" s="21"/>
    </row>
    <row r="151" spans="1:24">
      <c r="A151" s="21"/>
      <c r="B151" s="82" t="s">
        <v>19</v>
      </c>
      <c r="C151" s="83"/>
      <c r="D151" s="3">
        <f t="shared" si="46"/>
        <v>3</v>
      </c>
      <c r="E151" s="70">
        <v>0</v>
      </c>
      <c r="F151" s="11">
        <f t="shared" si="33"/>
        <v>0.125</v>
      </c>
      <c r="G151" s="6" t="e">
        <f t="shared" si="34"/>
        <v>#DIV/0!</v>
      </c>
      <c r="H151" s="6" t="e">
        <f t="shared" si="35"/>
        <v>#DIV/0!</v>
      </c>
      <c r="I151" s="6" t="e">
        <f t="shared" si="36"/>
        <v>#DIV/0!</v>
      </c>
      <c r="J151" s="25"/>
      <c r="K151" s="21"/>
      <c r="L151" s="21"/>
      <c r="M151" s="41" t="e">
        <f t="shared" si="37"/>
        <v>#DIV/0!</v>
      </c>
      <c r="N151" s="41" t="e">
        <f t="shared" si="38"/>
        <v>#DIV/0!</v>
      </c>
      <c r="O151" s="41" t="e">
        <f t="shared" si="39"/>
        <v>#DIV/0!</v>
      </c>
      <c r="P151" s="41" t="e">
        <f t="shared" si="40"/>
        <v>#DIV/0!</v>
      </c>
      <c r="Q151" s="41" t="e">
        <f t="shared" si="41"/>
        <v>#DIV/0!</v>
      </c>
      <c r="R151" s="41" t="e">
        <f t="shared" si="42"/>
        <v>#DIV/0!</v>
      </c>
      <c r="S151" s="41" t="e">
        <f t="shared" si="43"/>
        <v>#DIV/0!</v>
      </c>
      <c r="T151" s="41" t="e">
        <f t="shared" si="44"/>
        <v>#DIV/0!</v>
      </c>
      <c r="U151" s="41" t="e">
        <f t="shared" si="45"/>
        <v>#DIV/0!</v>
      </c>
      <c r="V151" s="21"/>
      <c r="W151" s="21"/>
      <c r="X151" s="21"/>
    </row>
    <row r="152" spans="1:24">
      <c r="A152" s="21"/>
      <c r="B152" s="82" t="s">
        <v>48</v>
      </c>
      <c r="C152" s="83"/>
      <c r="D152" s="3">
        <f t="shared" si="46"/>
        <v>3.5</v>
      </c>
      <c r="E152" s="70">
        <v>0</v>
      </c>
      <c r="F152" s="11">
        <f t="shared" si="33"/>
        <v>8.8388347648318447E-2</v>
      </c>
      <c r="G152" s="6" t="e">
        <f t="shared" si="34"/>
        <v>#DIV/0!</v>
      </c>
      <c r="H152" s="6" t="e">
        <f t="shared" si="35"/>
        <v>#DIV/0!</v>
      </c>
      <c r="I152" s="6" t="e">
        <f t="shared" si="36"/>
        <v>#DIV/0!</v>
      </c>
      <c r="J152" s="25"/>
      <c r="K152" s="21"/>
      <c r="L152" s="21"/>
      <c r="M152" s="41" t="e">
        <f t="shared" si="37"/>
        <v>#DIV/0!</v>
      </c>
      <c r="N152" s="41" t="e">
        <f t="shared" si="38"/>
        <v>#DIV/0!</v>
      </c>
      <c r="O152" s="41" t="e">
        <f t="shared" si="39"/>
        <v>#DIV/0!</v>
      </c>
      <c r="P152" s="41" t="e">
        <f t="shared" si="40"/>
        <v>#DIV/0!</v>
      </c>
      <c r="Q152" s="41" t="e">
        <f t="shared" si="41"/>
        <v>#DIV/0!</v>
      </c>
      <c r="R152" s="41" t="e">
        <f t="shared" si="42"/>
        <v>#DIV/0!</v>
      </c>
      <c r="S152" s="41" t="e">
        <f t="shared" si="43"/>
        <v>#DIV/0!</v>
      </c>
      <c r="T152" s="41" t="e">
        <f t="shared" si="44"/>
        <v>#DIV/0!</v>
      </c>
      <c r="U152" s="41" t="e">
        <f t="shared" si="45"/>
        <v>#DIV/0!</v>
      </c>
      <c r="V152" s="21"/>
      <c r="W152" s="21"/>
      <c r="X152" s="21"/>
    </row>
    <row r="153" spans="1:24">
      <c r="A153" s="21"/>
      <c r="B153" s="82" t="s">
        <v>48</v>
      </c>
      <c r="C153" s="83"/>
      <c r="D153" s="3">
        <f t="shared" si="46"/>
        <v>4</v>
      </c>
      <c r="E153" s="70">
        <v>0</v>
      </c>
      <c r="F153" s="11">
        <f t="shared" si="33"/>
        <v>6.25E-2</v>
      </c>
      <c r="G153" s="6" t="e">
        <f t="shared" si="34"/>
        <v>#DIV/0!</v>
      </c>
      <c r="H153" s="6" t="e">
        <f t="shared" si="35"/>
        <v>#DIV/0!</v>
      </c>
      <c r="I153" s="6" t="e">
        <f t="shared" si="36"/>
        <v>#DIV/0!</v>
      </c>
      <c r="J153" s="25"/>
      <c r="K153" s="21"/>
      <c r="L153" s="21"/>
      <c r="M153" s="41" t="e">
        <f t="shared" si="37"/>
        <v>#DIV/0!</v>
      </c>
      <c r="N153" s="41" t="e">
        <f t="shared" si="38"/>
        <v>#DIV/0!</v>
      </c>
      <c r="O153" s="41" t="e">
        <f t="shared" si="39"/>
        <v>#DIV/0!</v>
      </c>
      <c r="P153" s="41" t="e">
        <f t="shared" si="40"/>
        <v>#DIV/0!</v>
      </c>
      <c r="Q153" s="41" t="e">
        <f t="shared" si="41"/>
        <v>#DIV/0!</v>
      </c>
      <c r="R153" s="41" t="e">
        <f t="shared" si="42"/>
        <v>#DIV/0!</v>
      </c>
      <c r="S153" s="41" t="e">
        <f t="shared" si="43"/>
        <v>#DIV/0!</v>
      </c>
      <c r="T153" s="41" t="e">
        <f t="shared" si="44"/>
        <v>#DIV/0!</v>
      </c>
      <c r="U153" s="41" t="e">
        <f t="shared" si="45"/>
        <v>#DIV/0!</v>
      </c>
      <c r="V153" s="21"/>
      <c r="W153" s="21"/>
      <c r="X153" s="21"/>
    </row>
    <row r="154" spans="1:24">
      <c r="A154" s="21"/>
      <c r="B154" s="82" t="s">
        <v>20</v>
      </c>
      <c r="C154" s="83"/>
      <c r="D154" s="3">
        <f t="shared" si="46"/>
        <v>4.5</v>
      </c>
      <c r="E154" s="70">
        <v>0</v>
      </c>
      <c r="F154" s="11">
        <f t="shared" si="33"/>
        <v>4.4194173824159223E-2</v>
      </c>
      <c r="G154" s="6" t="e">
        <f t="shared" si="34"/>
        <v>#DIV/0!</v>
      </c>
      <c r="H154" s="6" t="e">
        <f t="shared" si="35"/>
        <v>#DIV/0!</v>
      </c>
      <c r="I154" s="6" t="e">
        <f t="shared" si="36"/>
        <v>#DIV/0!</v>
      </c>
      <c r="J154" s="25"/>
      <c r="K154" s="21"/>
      <c r="L154" s="21"/>
      <c r="M154" s="41" t="e">
        <f t="shared" si="37"/>
        <v>#DIV/0!</v>
      </c>
      <c r="N154" s="41" t="e">
        <f t="shared" si="38"/>
        <v>#DIV/0!</v>
      </c>
      <c r="O154" s="41" t="e">
        <f t="shared" si="39"/>
        <v>#DIV/0!</v>
      </c>
      <c r="P154" s="41" t="e">
        <f t="shared" si="40"/>
        <v>#DIV/0!</v>
      </c>
      <c r="Q154" s="41" t="e">
        <f t="shared" si="41"/>
        <v>#DIV/0!</v>
      </c>
      <c r="R154" s="41" t="e">
        <f t="shared" si="42"/>
        <v>#DIV/0!</v>
      </c>
      <c r="S154" s="41" t="e">
        <f t="shared" si="43"/>
        <v>#DIV/0!</v>
      </c>
      <c r="T154" s="41" t="e">
        <f t="shared" si="44"/>
        <v>#DIV/0!</v>
      </c>
      <c r="U154" s="41" t="e">
        <f t="shared" si="45"/>
        <v>#DIV/0!</v>
      </c>
      <c r="V154" s="21"/>
      <c r="W154" s="21"/>
      <c r="X154" s="21"/>
    </row>
    <row r="155" spans="1:24">
      <c r="A155" s="21"/>
      <c r="B155" s="82" t="s">
        <v>20</v>
      </c>
      <c r="C155" s="83"/>
      <c r="D155" s="3">
        <f t="shared" si="46"/>
        <v>5</v>
      </c>
      <c r="E155" s="70">
        <v>0</v>
      </c>
      <c r="F155" s="11">
        <f t="shared" si="33"/>
        <v>3.125E-2</v>
      </c>
      <c r="G155" s="6" t="e">
        <f t="shared" si="34"/>
        <v>#DIV/0!</v>
      </c>
      <c r="H155" s="6" t="e">
        <f t="shared" si="35"/>
        <v>#DIV/0!</v>
      </c>
      <c r="I155" s="6" t="e">
        <f t="shared" si="36"/>
        <v>#DIV/0!</v>
      </c>
      <c r="J155" s="25"/>
      <c r="K155" s="21"/>
      <c r="L155" s="21"/>
      <c r="M155" s="41" t="e">
        <f t="shared" si="37"/>
        <v>#DIV/0!</v>
      </c>
      <c r="N155" s="41" t="e">
        <f t="shared" si="38"/>
        <v>#DIV/0!</v>
      </c>
      <c r="O155" s="41" t="e">
        <f t="shared" si="39"/>
        <v>#DIV/0!</v>
      </c>
      <c r="P155" s="41" t="e">
        <f t="shared" si="40"/>
        <v>#DIV/0!</v>
      </c>
      <c r="Q155" s="41" t="e">
        <f t="shared" si="41"/>
        <v>#DIV/0!</v>
      </c>
      <c r="R155" s="41" t="e">
        <f t="shared" si="42"/>
        <v>#DIV/0!</v>
      </c>
      <c r="S155" s="41" t="e">
        <f t="shared" si="43"/>
        <v>#DIV/0!</v>
      </c>
      <c r="T155" s="41" t="e">
        <f t="shared" si="44"/>
        <v>#DIV/0!</v>
      </c>
      <c r="U155" s="41" t="e">
        <f t="shared" si="45"/>
        <v>#DIV/0!</v>
      </c>
      <c r="V155" s="21"/>
      <c r="W155" s="21"/>
      <c r="X155" s="21"/>
    </row>
    <row r="156" spans="1:24">
      <c r="A156" s="21"/>
      <c r="B156" s="82" t="s">
        <v>49</v>
      </c>
      <c r="C156" s="83"/>
      <c r="D156" s="3">
        <f t="shared" si="46"/>
        <v>5.5</v>
      </c>
      <c r="E156" s="70">
        <v>0</v>
      </c>
      <c r="F156" s="11">
        <f t="shared" si="33"/>
        <v>2.2097086912079608E-2</v>
      </c>
      <c r="G156" s="6" t="e">
        <f t="shared" si="34"/>
        <v>#DIV/0!</v>
      </c>
      <c r="H156" s="6" t="e">
        <f t="shared" si="35"/>
        <v>#DIV/0!</v>
      </c>
      <c r="I156" s="6" t="e">
        <f t="shared" si="36"/>
        <v>#DIV/0!</v>
      </c>
      <c r="J156" s="25"/>
      <c r="K156" s="21"/>
      <c r="L156" s="21"/>
      <c r="M156" s="41" t="e">
        <f t="shared" si="37"/>
        <v>#DIV/0!</v>
      </c>
      <c r="N156" s="41" t="e">
        <f t="shared" si="38"/>
        <v>#DIV/0!</v>
      </c>
      <c r="O156" s="41" t="e">
        <f t="shared" si="39"/>
        <v>#DIV/0!</v>
      </c>
      <c r="P156" s="41" t="e">
        <f t="shared" si="40"/>
        <v>#DIV/0!</v>
      </c>
      <c r="Q156" s="41" t="e">
        <f t="shared" si="41"/>
        <v>#DIV/0!</v>
      </c>
      <c r="R156" s="41" t="e">
        <f t="shared" si="42"/>
        <v>#DIV/0!</v>
      </c>
      <c r="S156" s="41" t="e">
        <f t="shared" si="43"/>
        <v>#DIV/0!</v>
      </c>
      <c r="T156" s="41" t="e">
        <f t="shared" si="44"/>
        <v>#DIV/0!</v>
      </c>
      <c r="U156" s="41" t="e">
        <f t="shared" si="45"/>
        <v>#DIV/0!</v>
      </c>
      <c r="V156" s="21"/>
      <c r="W156" s="21"/>
      <c r="X156" s="21"/>
    </row>
    <row r="157" spans="1:24">
      <c r="A157" s="21"/>
      <c r="B157" s="82" t="s">
        <v>50</v>
      </c>
      <c r="C157" s="83"/>
      <c r="D157" s="3">
        <f t="shared" si="46"/>
        <v>6</v>
      </c>
      <c r="E157" s="70">
        <v>0</v>
      </c>
      <c r="F157" s="11">
        <f t="shared" si="33"/>
        <v>1.5625E-2</v>
      </c>
      <c r="G157" s="6" t="e">
        <f t="shared" si="34"/>
        <v>#DIV/0!</v>
      </c>
      <c r="H157" s="6" t="e">
        <f t="shared" si="35"/>
        <v>#DIV/0!</v>
      </c>
      <c r="I157" s="6" t="e">
        <f t="shared" si="36"/>
        <v>#DIV/0!</v>
      </c>
      <c r="J157" s="25"/>
      <c r="K157" s="21"/>
      <c r="L157" s="21"/>
      <c r="M157" s="41" t="e">
        <f t="shared" si="37"/>
        <v>#DIV/0!</v>
      </c>
      <c r="N157" s="41" t="e">
        <f t="shared" si="38"/>
        <v>#DIV/0!</v>
      </c>
      <c r="O157" s="41" t="e">
        <f t="shared" si="39"/>
        <v>#DIV/0!</v>
      </c>
      <c r="P157" s="41" t="e">
        <f t="shared" si="40"/>
        <v>#DIV/0!</v>
      </c>
      <c r="Q157" s="41" t="e">
        <f t="shared" si="41"/>
        <v>#DIV/0!</v>
      </c>
      <c r="R157" s="41" t="e">
        <f t="shared" si="42"/>
        <v>#DIV/0!</v>
      </c>
      <c r="S157" s="41" t="e">
        <f t="shared" si="43"/>
        <v>#DIV/0!</v>
      </c>
      <c r="T157" s="41" t="e">
        <f t="shared" si="44"/>
        <v>#DIV/0!</v>
      </c>
      <c r="U157" s="41" t="e">
        <f t="shared" si="45"/>
        <v>#DIV/0!</v>
      </c>
      <c r="V157" s="21"/>
      <c r="W157" s="21"/>
      <c r="X157" s="21"/>
    </row>
    <row r="158" spans="1:24">
      <c r="A158" s="21"/>
      <c r="B158" s="82" t="s">
        <v>21</v>
      </c>
      <c r="C158" s="83"/>
      <c r="D158" s="3">
        <f t="shared" si="46"/>
        <v>6.5</v>
      </c>
      <c r="E158" s="70">
        <v>0</v>
      </c>
      <c r="F158" s="11">
        <f t="shared" si="33"/>
        <v>1.1048543456039808E-2</v>
      </c>
      <c r="G158" s="6" t="e">
        <f t="shared" si="34"/>
        <v>#DIV/0!</v>
      </c>
      <c r="H158" s="6" t="e">
        <f t="shared" si="35"/>
        <v>#DIV/0!</v>
      </c>
      <c r="I158" s="6" t="e">
        <f t="shared" si="36"/>
        <v>#DIV/0!</v>
      </c>
      <c r="J158" s="25"/>
      <c r="K158" s="21"/>
      <c r="L158" s="21"/>
      <c r="M158" s="41" t="e">
        <f t="shared" si="37"/>
        <v>#DIV/0!</v>
      </c>
      <c r="N158" s="41" t="e">
        <f t="shared" si="38"/>
        <v>#DIV/0!</v>
      </c>
      <c r="O158" s="41" t="e">
        <f t="shared" si="39"/>
        <v>#DIV/0!</v>
      </c>
      <c r="P158" s="41" t="e">
        <f t="shared" si="40"/>
        <v>#DIV/0!</v>
      </c>
      <c r="Q158" s="41" t="e">
        <f t="shared" si="41"/>
        <v>#DIV/0!</v>
      </c>
      <c r="R158" s="41" t="e">
        <f t="shared" si="42"/>
        <v>#DIV/0!</v>
      </c>
      <c r="S158" s="41" t="e">
        <f t="shared" si="43"/>
        <v>#DIV/0!</v>
      </c>
      <c r="T158" s="41" t="e">
        <f t="shared" si="44"/>
        <v>#DIV/0!</v>
      </c>
      <c r="U158" s="41" t="e">
        <f t="shared" si="45"/>
        <v>#DIV/0!</v>
      </c>
      <c r="V158" s="21"/>
      <c r="W158" s="21"/>
      <c r="X158" s="21"/>
    </row>
    <row r="159" spans="1:24">
      <c r="A159" s="21"/>
      <c r="B159" s="82" t="s">
        <v>21</v>
      </c>
      <c r="C159" s="83"/>
      <c r="D159" s="3">
        <f t="shared" si="46"/>
        <v>7</v>
      </c>
      <c r="E159" s="70">
        <v>0</v>
      </c>
      <c r="F159" s="11">
        <f t="shared" si="33"/>
        <v>7.8125E-3</v>
      </c>
      <c r="G159" s="6" t="e">
        <f t="shared" si="34"/>
        <v>#DIV/0!</v>
      </c>
      <c r="H159" s="6" t="e">
        <f t="shared" si="35"/>
        <v>#DIV/0!</v>
      </c>
      <c r="I159" s="6" t="e">
        <f t="shared" si="36"/>
        <v>#DIV/0!</v>
      </c>
      <c r="J159" s="21"/>
      <c r="K159" s="21"/>
      <c r="L159" s="21"/>
      <c r="M159" s="41" t="e">
        <f t="shared" si="37"/>
        <v>#DIV/0!</v>
      </c>
      <c r="N159" s="41" t="e">
        <f t="shared" si="38"/>
        <v>#DIV/0!</v>
      </c>
      <c r="O159" s="41" t="e">
        <f t="shared" si="39"/>
        <v>#DIV/0!</v>
      </c>
      <c r="P159" s="41" t="e">
        <f t="shared" si="40"/>
        <v>#DIV/0!</v>
      </c>
      <c r="Q159" s="41" t="e">
        <f t="shared" si="41"/>
        <v>#DIV/0!</v>
      </c>
      <c r="R159" s="41" t="e">
        <f t="shared" si="42"/>
        <v>#DIV/0!</v>
      </c>
      <c r="S159" s="41" t="e">
        <f t="shared" si="43"/>
        <v>#DIV/0!</v>
      </c>
      <c r="T159" s="41" t="e">
        <f t="shared" si="44"/>
        <v>#DIV/0!</v>
      </c>
      <c r="U159" s="41" t="e">
        <f t="shared" si="45"/>
        <v>#DIV/0!</v>
      </c>
      <c r="V159" s="21"/>
      <c r="W159" s="21"/>
      <c r="X159" s="21"/>
    </row>
    <row r="160" spans="1:24">
      <c r="A160" s="21"/>
      <c r="B160" s="82" t="s">
        <v>51</v>
      </c>
      <c r="C160" s="83"/>
      <c r="D160" s="3">
        <f t="shared" si="46"/>
        <v>7.5</v>
      </c>
      <c r="E160" s="69">
        <v>0</v>
      </c>
      <c r="F160" s="11">
        <f t="shared" si="33"/>
        <v>5.5242717280199038E-3</v>
      </c>
      <c r="G160" s="6" t="e">
        <f t="shared" si="34"/>
        <v>#DIV/0!</v>
      </c>
      <c r="H160" s="6" t="e">
        <f t="shared" si="35"/>
        <v>#DIV/0!</v>
      </c>
      <c r="I160" s="6" t="e">
        <f t="shared" si="36"/>
        <v>#DIV/0!</v>
      </c>
      <c r="J160" s="21"/>
      <c r="K160" s="21"/>
      <c r="L160" s="21"/>
      <c r="M160" s="41" t="e">
        <f t="shared" si="37"/>
        <v>#DIV/0!</v>
      </c>
      <c r="N160" s="41" t="e">
        <f t="shared" si="38"/>
        <v>#DIV/0!</v>
      </c>
      <c r="O160" s="41" t="e">
        <f t="shared" si="39"/>
        <v>#DIV/0!</v>
      </c>
      <c r="P160" s="41" t="e">
        <f t="shared" si="40"/>
        <v>#DIV/0!</v>
      </c>
      <c r="Q160" s="41" t="e">
        <f t="shared" si="41"/>
        <v>#DIV/0!</v>
      </c>
      <c r="R160" s="41" t="e">
        <f t="shared" si="42"/>
        <v>#DIV/0!</v>
      </c>
      <c r="S160" s="41" t="e">
        <f t="shared" si="43"/>
        <v>#DIV/0!</v>
      </c>
      <c r="T160" s="41" t="e">
        <f t="shared" si="44"/>
        <v>#DIV/0!</v>
      </c>
      <c r="U160" s="41" t="e">
        <f t="shared" si="45"/>
        <v>#DIV/0!</v>
      </c>
      <c r="V160" s="21"/>
      <c r="W160" s="21"/>
      <c r="X160" s="21"/>
    </row>
    <row r="161" spans="1:24">
      <c r="A161" s="21"/>
      <c r="B161" s="82" t="s">
        <v>51</v>
      </c>
      <c r="C161" s="83"/>
      <c r="D161" s="3">
        <f t="shared" si="46"/>
        <v>8</v>
      </c>
      <c r="E161" s="69">
        <v>0</v>
      </c>
      <c r="F161" s="11">
        <f t="shared" si="33"/>
        <v>3.90625E-3</v>
      </c>
      <c r="G161" s="6" t="e">
        <f t="shared" si="34"/>
        <v>#DIV/0!</v>
      </c>
      <c r="H161" s="6" t="e">
        <f t="shared" si="35"/>
        <v>#DIV/0!</v>
      </c>
      <c r="I161" s="6" t="e">
        <f t="shared" si="36"/>
        <v>#DIV/0!</v>
      </c>
      <c r="J161" s="21"/>
      <c r="K161" s="21"/>
      <c r="L161" s="21"/>
      <c r="M161" s="41" t="e">
        <f t="shared" si="37"/>
        <v>#DIV/0!</v>
      </c>
      <c r="N161" s="41" t="e">
        <f t="shared" si="38"/>
        <v>#DIV/0!</v>
      </c>
      <c r="O161" s="41" t="e">
        <f t="shared" si="39"/>
        <v>#DIV/0!</v>
      </c>
      <c r="P161" s="41" t="e">
        <f t="shared" si="40"/>
        <v>#DIV/0!</v>
      </c>
      <c r="Q161" s="41" t="e">
        <f t="shared" si="41"/>
        <v>#DIV/0!</v>
      </c>
      <c r="R161" s="41" t="e">
        <f t="shared" si="42"/>
        <v>#DIV/0!</v>
      </c>
      <c r="S161" s="41" t="e">
        <f t="shared" si="43"/>
        <v>#DIV/0!</v>
      </c>
      <c r="T161" s="41" t="e">
        <f t="shared" si="44"/>
        <v>#DIV/0!</v>
      </c>
      <c r="U161" s="41" t="e">
        <f t="shared" si="45"/>
        <v>#DIV/0!</v>
      </c>
      <c r="V161" s="21"/>
      <c r="W161" s="21"/>
      <c r="X161" s="21"/>
    </row>
    <row r="162" spans="1:24">
      <c r="A162" s="21"/>
      <c r="B162" s="82" t="s">
        <v>22</v>
      </c>
      <c r="C162" s="83"/>
      <c r="D162" s="3">
        <f t="shared" si="46"/>
        <v>8.5</v>
      </c>
      <c r="E162" s="69">
        <v>0</v>
      </c>
      <c r="F162" s="11">
        <f t="shared" si="33"/>
        <v>2.7621358640099515E-3</v>
      </c>
      <c r="G162" s="6" t="e">
        <f t="shared" si="34"/>
        <v>#DIV/0!</v>
      </c>
      <c r="H162" s="6" t="e">
        <f t="shared" si="35"/>
        <v>#DIV/0!</v>
      </c>
      <c r="I162" s="6" t="e">
        <f t="shared" si="36"/>
        <v>#DIV/0!</v>
      </c>
      <c r="J162" s="21"/>
      <c r="K162" s="21"/>
      <c r="L162" s="21"/>
      <c r="M162" s="41" t="e">
        <f t="shared" si="37"/>
        <v>#DIV/0!</v>
      </c>
      <c r="N162" s="41" t="e">
        <f t="shared" si="38"/>
        <v>#DIV/0!</v>
      </c>
      <c r="O162" s="41" t="e">
        <f t="shared" si="39"/>
        <v>#DIV/0!</v>
      </c>
      <c r="P162" s="41" t="e">
        <f t="shared" si="40"/>
        <v>#DIV/0!</v>
      </c>
      <c r="Q162" s="41" t="e">
        <f t="shared" si="41"/>
        <v>#DIV/0!</v>
      </c>
      <c r="R162" s="41" t="e">
        <f t="shared" si="42"/>
        <v>#DIV/0!</v>
      </c>
      <c r="S162" s="41" t="e">
        <f t="shared" si="43"/>
        <v>#DIV/0!</v>
      </c>
      <c r="T162" s="41" t="e">
        <f t="shared" si="44"/>
        <v>#DIV/0!</v>
      </c>
      <c r="U162" s="41" t="e">
        <f t="shared" si="45"/>
        <v>#DIV/0!</v>
      </c>
      <c r="V162" s="21"/>
      <c r="W162" s="21"/>
      <c r="X162" s="21"/>
    </row>
    <row r="163" spans="1:24">
      <c r="A163" s="21"/>
      <c r="B163" s="82" t="s">
        <v>22</v>
      </c>
      <c r="C163" s="83"/>
      <c r="D163" s="3">
        <f t="shared" si="46"/>
        <v>9</v>
      </c>
      <c r="E163" s="69">
        <v>0</v>
      </c>
      <c r="F163" s="11">
        <f t="shared" si="33"/>
        <v>1.953125E-3</v>
      </c>
      <c r="G163" s="6" t="e">
        <f t="shared" si="34"/>
        <v>#DIV/0!</v>
      </c>
      <c r="H163" s="6" t="e">
        <f t="shared" si="35"/>
        <v>#DIV/0!</v>
      </c>
      <c r="I163" s="6" t="e">
        <f t="shared" si="36"/>
        <v>#DIV/0!</v>
      </c>
      <c r="J163" s="21"/>
      <c r="K163" s="21"/>
      <c r="L163" s="21"/>
      <c r="M163" s="41" t="e">
        <f t="shared" si="37"/>
        <v>#DIV/0!</v>
      </c>
      <c r="N163" s="41" t="e">
        <f t="shared" si="38"/>
        <v>#DIV/0!</v>
      </c>
      <c r="O163" s="41" t="e">
        <f t="shared" si="39"/>
        <v>#DIV/0!</v>
      </c>
      <c r="P163" s="41" t="e">
        <f t="shared" si="40"/>
        <v>#DIV/0!</v>
      </c>
      <c r="Q163" s="41" t="e">
        <f t="shared" si="41"/>
        <v>#DIV/0!</v>
      </c>
      <c r="R163" s="41" t="e">
        <f t="shared" si="42"/>
        <v>#DIV/0!</v>
      </c>
      <c r="S163" s="41" t="e">
        <f t="shared" si="43"/>
        <v>#DIV/0!</v>
      </c>
      <c r="T163" s="41" t="e">
        <f t="shared" si="44"/>
        <v>#DIV/0!</v>
      </c>
      <c r="U163" s="41" t="e">
        <f t="shared" si="45"/>
        <v>#DIV/0!</v>
      </c>
      <c r="V163" s="21"/>
      <c r="W163" s="21"/>
      <c r="X163" s="21"/>
    </row>
    <row r="164" spans="1:24">
      <c r="A164" s="21"/>
      <c r="B164" s="82" t="s">
        <v>52</v>
      </c>
      <c r="C164" s="83"/>
      <c r="D164" s="3">
        <f t="shared" si="46"/>
        <v>9.5</v>
      </c>
      <c r="E164" s="69">
        <v>0</v>
      </c>
      <c r="F164" s="11">
        <f t="shared" si="33"/>
        <v>1.3810679320049757E-3</v>
      </c>
      <c r="G164" s="6" t="e">
        <f t="shared" si="34"/>
        <v>#DIV/0!</v>
      </c>
      <c r="H164" s="6" t="e">
        <f t="shared" si="35"/>
        <v>#DIV/0!</v>
      </c>
      <c r="I164" s="6" t="e">
        <f t="shared" si="36"/>
        <v>#DIV/0!</v>
      </c>
      <c r="J164" s="21"/>
      <c r="K164" s="21"/>
      <c r="L164" s="21"/>
      <c r="M164" s="41" t="e">
        <f t="shared" si="37"/>
        <v>#DIV/0!</v>
      </c>
      <c r="N164" s="41" t="e">
        <f t="shared" si="38"/>
        <v>#DIV/0!</v>
      </c>
      <c r="O164" s="41" t="e">
        <f t="shared" si="39"/>
        <v>#DIV/0!</v>
      </c>
      <c r="P164" s="41" t="e">
        <f t="shared" si="40"/>
        <v>#DIV/0!</v>
      </c>
      <c r="Q164" s="41" t="e">
        <f t="shared" si="41"/>
        <v>#DIV/0!</v>
      </c>
      <c r="R164" s="41" t="e">
        <f t="shared" si="42"/>
        <v>#DIV/0!</v>
      </c>
      <c r="S164" s="41" t="e">
        <f t="shared" si="43"/>
        <v>#DIV/0!</v>
      </c>
      <c r="T164" s="41" t="e">
        <f t="shared" si="44"/>
        <v>#DIV/0!</v>
      </c>
      <c r="U164" s="41" t="e">
        <f t="shared" si="45"/>
        <v>#DIV/0!</v>
      </c>
      <c r="V164" s="21"/>
      <c r="W164" s="21"/>
      <c r="X164" s="21"/>
    </row>
    <row r="165" spans="1:24">
      <c r="A165" s="21"/>
      <c r="B165" s="82" t="s">
        <v>52</v>
      </c>
      <c r="C165" s="83"/>
      <c r="D165" s="3">
        <f t="shared" si="46"/>
        <v>10</v>
      </c>
      <c r="E165" s="69">
        <v>0</v>
      </c>
      <c r="F165" s="11">
        <f t="shared" si="33"/>
        <v>9.765625E-4</v>
      </c>
      <c r="G165" s="6" t="e">
        <f t="shared" si="34"/>
        <v>#DIV/0!</v>
      </c>
      <c r="H165" s="6" t="e">
        <f t="shared" si="35"/>
        <v>#DIV/0!</v>
      </c>
      <c r="I165" s="6" t="e">
        <f>H166+H165</f>
        <v>#DIV/0!</v>
      </c>
      <c r="J165" s="21"/>
      <c r="K165" s="21"/>
      <c r="L165" s="21"/>
      <c r="M165" s="41" t="e">
        <f t="shared" si="37"/>
        <v>#DIV/0!</v>
      </c>
      <c r="N165" s="41" t="e">
        <f t="shared" si="38"/>
        <v>#DIV/0!</v>
      </c>
      <c r="O165" s="41" t="e">
        <f t="shared" si="39"/>
        <v>#DIV/0!</v>
      </c>
      <c r="P165" s="41" t="e">
        <f t="shared" si="40"/>
        <v>#DIV/0!</v>
      </c>
      <c r="Q165" s="41" t="e">
        <f t="shared" si="41"/>
        <v>#DIV/0!</v>
      </c>
      <c r="R165" s="41" t="e">
        <f t="shared" si="42"/>
        <v>#DIV/0!</v>
      </c>
      <c r="S165" s="41" t="e">
        <f t="shared" si="43"/>
        <v>#DIV/0!</v>
      </c>
      <c r="T165" s="41" t="e">
        <f t="shared" si="44"/>
        <v>#DIV/0!</v>
      </c>
      <c r="U165" s="41" t="e">
        <f t="shared" si="45"/>
        <v>#DIV/0!</v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 t="e">
        <f>SUM(M125:M165)</f>
        <v>#DIV/0!</v>
      </c>
      <c r="N166" s="40" t="e">
        <f t="shared" ref="N166:U166" si="47">SUM(N125:N165)</f>
        <v>#DIV/0!</v>
      </c>
      <c r="O166" s="40" t="e">
        <f t="shared" si="47"/>
        <v>#DIV/0!</v>
      </c>
      <c r="P166" s="40" t="e">
        <f t="shared" si="47"/>
        <v>#DIV/0!</v>
      </c>
      <c r="Q166" s="40" t="e">
        <f t="shared" si="47"/>
        <v>#DIV/0!</v>
      </c>
      <c r="R166" s="40" t="e">
        <f t="shared" si="47"/>
        <v>#DIV/0!</v>
      </c>
      <c r="S166" s="40" t="e">
        <f t="shared" si="47"/>
        <v>#DIV/0!</v>
      </c>
      <c r="T166" s="40" t="e">
        <f t="shared" si="47"/>
        <v>#DIV/0!</v>
      </c>
      <c r="U166" s="40" t="e">
        <f t="shared" si="47"/>
        <v>#DIV/0!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0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 t="e">
        <f t="shared" ref="F169:F199" si="48">D169*G39</f>
        <v>#DIV/0!</v>
      </c>
      <c r="G169" s="34" t="e">
        <f t="shared" ref="G169:G199" si="49">G39*((D169-$F$200)^2)</f>
        <v>#DIV/0!</v>
      </c>
      <c r="H169" s="34" t="e">
        <f t="shared" ref="H169:H199" si="50">G39*((D169-$F$200)^3)</f>
        <v>#DIV/0!</v>
      </c>
      <c r="I169" s="35" t="e">
        <f t="shared" ref="I169:I199" si="51">G39*((D169-$F$200)^4)</f>
        <v>#DIV/0!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 t="e">
        <f t="shared" si="48"/>
        <v>#DIV/0!</v>
      </c>
      <c r="G170" s="34" t="e">
        <f t="shared" si="49"/>
        <v>#DIV/0!</v>
      </c>
      <c r="H170" s="34" t="e">
        <f t="shared" si="50"/>
        <v>#DIV/0!</v>
      </c>
      <c r="I170" s="35" t="e">
        <f t="shared" si="51"/>
        <v>#DIV/0!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 t="e">
        <f t="shared" si="48"/>
        <v>#DIV/0!</v>
      </c>
      <c r="G171" s="34" t="e">
        <f t="shared" si="49"/>
        <v>#DIV/0!</v>
      </c>
      <c r="H171" s="34" t="e">
        <f t="shared" si="50"/>
        <v>#DIV/0!</v>
      </c>
      <c r="I171" s="35" t="e">
        <f t="shared" si="51"/>
        <v>#DIV/0!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 t="e">
        <f t="shared" si="48"/>
        <v>#DIV/0!</v>
      </c>
      <c r="G172" s="34" t="e">
        <f t="shared" si="49"/>
        <v>#DIV/0!</v>
      </c>
      <c r="H172" s="34" t="e">
        <f t="shared" si="50"/>
        <v>#DIV/0!</v>
      </c>
      <c r="I172" s="35" t="e">
        <f t="shared" si="51"/>
        <v>#DIV/0!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 t="e">
        <f t="shared" si="48"/>
        <v>#DIV/0!</v>
      </c>
      <c r="G173" s="34" t="e">
        <f t="shared" si="49"/>
        <v>#DIV/0!</v>
      </c>
      <c r="H173" s="34" t="e">
        <f t="shared" si="50"/>
        <v>#DIV/0!</v>
      </c>
      <c r="I173" s="35" t="e">
        <f t="shared" si="51"/>
        <v>#DIV/0!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 t="e">
        <f t="shared" si="48"/>
        <v>#DIV/0!</v>
      </c>
      <c r="G174" s="34" t="e">
        <f t="shared" si="49"/>
        <v>#DIV/0!</v>
      </c>
      <c r="H174" s="34" t="e">
        <f t="shared" si="50"/>
        <v>#DIV/0!</v>
      </c>
      <c r="I174" s="35" t="e">
        <f t="shared" si="51"/>
        <v>#DIV/0!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 t="e">
        <f t="shared" si="48"/>
        <v>#DIV/0!</v>
      </c>
      <c r="G175" s="34" t="e">
        <f t="shared" si="49"/>
        <v>#DIV/0!</v>
      </c>
      <c r="H175" s="34" t="e">
        <f t="shared" si="50"/>
        <v>#DIV/0!</v>
      </c>
      <c r="I175" s="35" t="e">
        <f t="shared" si="51"/>
        <v>#DIV/0!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 t="e">
        <f t="shared" si="48"/>
        <v>#DIV/0!</v>
      </c>
      <c r="G176" s="34" t="e">
        <f t="shared" si="49"/>
        <v>#DIV/0!</v>
      </c>
      <c r="H176" s="34" t="e">
        <f t="shared" si="50"/>
        <v>#DIV/0!</v>
      </c>
      <c r="I176" s="35" t="e">
        <f t="shared" si="51"/>
        <v>#DIV/0!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 t="e">
        <f t="shared" si="48"/>
        <v>#DIV/0!</v>
      </c>
      <c r="G177" s="34" t="e">
        <f t="shared" si="49"/>
        <v>#DIV/0!</v>
      </c>
      <c r="H177" s="34" t="e">
        <f t="shared" si="50"/>
        <v>#DIV/0!</v>
      </c>
      <c r="I177" s="35" t="e">
        <f t="shared" si="51"/>
        <v>#DIV/0!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 t="e">
        <f t="shared" si="48"/>
        <v>#DIV/0!</v>
      </c>
      <c r="G178" s="34" t="e">
        <f t="shared" si="49"/>
        <v>#DIV/0!</v>
      </c>
      <c r="H178" s="34" t="e">
        <f t="shared" si="50"/>
        <v>#DIV/0!</v>
      </c>
      <c r="I178" s="35" t="e">
        <f t="shared" si="51"/>
        <v>#DIV/0!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 t="e">
        <f t="shared" si="48"/>
        <v>#DIV/0!</v>
      </c>
      <c r="G179" s="34" t="e">
        <f t="shared" si="49"/>
        <v>#DIV/0!</v>
      </c>
      <c r="H179" s="34" t="e">
        <f t="shared" si="50"/>
        <v>#DIV/0!</v>
      </c>
      <c r="I179" s="35" t="e">
        <f t="shared" si="51"/>
        <v>#DIV/0!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 t="e">
        <f t="shared" si="48"/>
        <v>#DIV/0!</v>
      </c>
      <c r="G180" s="34" t="e">
        <f t="shared" si="49"/>
        <v>#DIV/0!</v>
      </c>
      <c r="H180" s="34" t="e">
        <f t="shared" si="50"/>
        <v>#DIV/0!</v>
      </c>
      <c r="I180" s="35" t="e">
        <f t="shared" si="51"/>
        <v>#DIV/0!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 t="e">
        <f t="shared" si="48"/>
        <v>#DIV/0!</v>
      </c>
      <c r="G181" s="34" t="e">
        <f t="shared" si="49"/>
        <v>#DIV/0!</v>
      </c>
      <c r="H181" s="34" t="e">
        <f t="shared" si="50"/>
        <v>#DIV/0!</v>
      </c>
      <c r="I181" s="35" t="e">
        <f t="shared" si="51"/>
        <v>#DIV/0!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 t="e">
        <f t="shared" si="48"/>
        <v>#DIV/0!</v>
      </c>
      <c r="G182" s="34" t="e">
        <f t="shared" si="49"/>
        <v>#DIV/0!</v>
      </c>
      <c r="H182" s="34" t="e">
        <f t="shared" si="50"/>
        <v>#DIV/0!</v>
      </c>
      <c r="I182" s="35" t="e">
        <f t="shared" si="51"/>
        <v>#DIV/0!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 t="e">
        <f t="shared" si="48"/>
        <v>#DIV/0!</v>
      </c>
      <c r="G183" s="34" t="e">
        <f t="shared" si="49"/>
        <v>#DIV/0!</v>
      </c>
      <c r="H183" s="34" t="e">
        <f t="shared" si="50"/>
        <v>#DIV/0!</v>
      </c>
      <c r="I183" s="35" t="e">
        <f t="shared" si="51"/>
        <v>#DIV/0!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 t="e">
        <f t="shared" si="48"/>
        <v>#DIV/0!</v>
      </c>
      <c r="G184" s="34" t="e">
        <f t="shared" si="49"/>
        <v>#DIV/0!</v>
      </c>
      <c r="H184" s="34" t="e">
        <f t="shared" si="50"/>
        <v>#DIV/0!</v>
      </c>
      <c r="I184" s="35" t="e">
        <f t="shared" si="51"/>
        <v>#DIV/0!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 t="e">
        <f t="shared" si="48"/>
        <v>#DIV/0!</v>
      </c>
      <c r="G185" s="34" t="e">
        <f t="shared" si="49"/>
        <v>#DIV/0!</v>
      </c>
      <c r="H185" s="34" t="e">
        <f t="shared" si="50"/>
        <v>#DIV/0!</v>
      </c>
      <c r="I185" s="35" t="e">
        <f t="shared" si="51"/>
        <v>#DIV/0!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 t="e">
        <f t="shared" si="48"/>
        <v>#DIV/0!</v>
      </c>
      <c r="G186" s="34" t="e">
        <f t="shared" si="49"/>
        <v>#DIV/0!</v>
      </c>
      <c r="H186" s="34" t="e">
        <f t="shared" si="50"/>
        <v>#DIV/0!</v>
      </c>
      <c r="I186" s="35" t="e">
        <f t="shared" si="51"/>
        <v>#DIV/0!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 t="e">
        <f t="shared" si="48"/>
        <v>#DIV/0!</v>
      </c>
      <c r="G187" s="34" t="e">
        <f t="shared" si="49"/>
        <v>#DIV/0!</v>
      </c>
      <c r="H187" s="34" t="e">
        <f t="shared" si="50"/>
        <v>#DIV/0!</v>
      </c>
      <c r="I187" s="35" t="e">
        <f t="shared" si="51"/>
        <v>#DIV/0!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 t="e">
        <f t="shared" si="48"/>
        <v>#DIV/0!</v>
      </c>
      <c r="G188" s="34" t="e">
        <f t="shared" si="49"/>
        <v>#DIV/0!</v>
      </c>
      <c r="H188" s="34" t="e">
        <f t="shared" si="50"/>
        <v>#DIV/0!</v>
      </c>
      <c r="I188" s="35" t="e">
        <f t="shared" si="51"/>
        <v>#DIV/0!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 t="e">
        <f t="shared" si="48"/>
        <v>#DIV/0!</v>
      </c>
      <c r="G189" s="34" t="e">
        <f t="shared" si="49"/>
        <v>#DIV/0!</v>
      </c>
      <c r="H189" s="34" t="e">
        <f t="shared" si="50"/>
        <v>#DIV/0!</v>
      </c>
      <c r="I189" s="35" t="e">
        <f t="shared" si="51"/>
        <v>#DIV/0!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 t="e">
        <f t="shared" si="48"/>
        <v>#DIV/0!</v>
      </c>
      <c r="G190" s="34" t="e">
        <f t="shared" si="49"/>
        <v>#DIV/0!</v>
      </c>
      <c r="H190" s="34" t="e">
        <f t="shared" si="50"/>
        <v>#DIV/0!</v>
      </c>
      <c r="I190" s="35" t="e">
        <f t="shared" si="51"/>
        <v>#DIV/0!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 t="e">
        <f t="shared" si="48"/>
        <v>#DIV/0!</v>
      </c>
      <c r="G191" s="34" t="e">
        <f t="shared" si="49"/>
        <v>#DIV/0!</v>
      </c>
      <c r="H191" s="34" t="e">
        <f t="shared" si="50"/>
        <v>#DIV/0!</v>
      </c>
      <c r="I191" s="35" t="e">
        <f t="shared" si="51"/>
        <v>#DIV/0!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 t="e">
        <f t="shared" si="48"/>
        <v>#DIV/0!</v>
      </c>
      <c r="G192" s="34" t="e">
        <f t="shared" si="49"/>
        <v>#DIV/0!</v>
      </c>
      <c r="H192" s="34" t="e">
        <f t="shared" si="50"/>
        <v>#DIV/0!</v>
      </c>
      <c r="I192" s="35" t="e">
        <f t="shared" si="51"/>
        <v>#DIV/0!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 t="e">
        <f t="shared" si="48"/>
        <v>#DIV/0!</v>
      </c>
      <c r="G193" s="34" t="e">
        <f t="shared" si="49"/>
        <v>#DIV/0!</v>
      </c>
      <c r="H193" s="34" t="e">
        <f t="shared" si="50"/>
        <v>#DIV/0!</v>
      </c>
      <c r="I193" s="35" t="e">
        <f t="shared" si="51"/>
        <v>#DIV/0!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 t="e">
        <f t="shared" si="48"/>
        <v>#DIV/0!</v>
      </c>
      <c r="G194" s="34" t="e">
        <f t="shared" si="49"/>
        <v>#DIV/0!</v>
      </c>
      <c r="H194" s="34" t="e">
        <f t="shared" si="50"/>
        <v>#DIV/0!</v>
      </c>
      <c r="I194" s="35" t="e">
        <f t="shared" si="51"/>
        <v>#DIV/0!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 t="e">
        <f t="shared" si="48"/>
        <v>#DIV/0!</v>
      </c>
      <c r="G195" s="34" t="e">
        <f t="shared" si="49"/>
        <v>#DIV/0!</v>
      </c>
      <c r="H195" s="34" t="e">
        <f t="shared" si="50"/>
        <v>#DIV/0!</v>
      </c>
      <c r="I195" s="35" t="e">
        <f t="shared" si="51"/>
        <v>#DIV/0!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 t="e">
        <f t="shared" si="48"/>
        <v>#DIV/0!</v>
      </c>
      <c r="G196" s="34" t="e">
        <f t="shared" si="49"/>
        <v>#DIV/0!</v>
      </c>
      <c r="H196" s="34" t="e">
        <f t="shared" si="50"/>
        <v>#DIV/0!</v>
      </c>
      <c r="I196" s="35" t="e">
        <f t="shared" si="51"/>
        <v>#DIV/0!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 t="e">
        <f t="shared" si="48"/>
        <v>#DIV/0!</v>
      </c>
      <c r="G197" s="34" t="e">
        <f t="shared" si="49"/>
        <v>#DIV/0!</v>
      </c>
      <c r="H197" s="34" t="e">
        <f t="shared" si="50"/>
        <v>#DIV/0!</v>
      </c>
      <c r="I197" s="35" t="e">
        <f t="shared" si="51"/>
        <v>#DIV/0!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 t="e">
        <f t="shared" si="48"/>
        <v>#DIV/0!</v>
      </c>
      <c r="G198" s="34" t="e">
        <f t="shared" si="49"/>
        <v>#DIV/0!</v>
      </c>
      <c r="H198" s="34" t="e">
        <f t="shared" si="50"/>
        <v>#DIV/0!</v>
      </c>
      <c r="I198" s="35" t="e">
        <f t="shared" si="51"/>
        <v>#DIV/0!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 t="e">
        <f t="shared" si="48"/>
        <v>#DIV/0!</v>
      </c>
      <c r="G199" s="34" t="e">
        <f t="shared" si="49"/>
        <v>#DIV/0!</v>
      </c>
      <c r="H199" s="34" t="e">
        <f t="shared" si="50"/>
        <v>#DIV/0!</v>
      </c>
      <c r="I199" s="35" t="e">
        <f t="shared" si="51"/>
        <v>#DIV/0!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 t="e">
        <f>2^(-F200)</f>
        <v>#DIV/0!</v>
      </c>
      <c r="F200" s="68" t="e">
        <f>SUM(F169:F199)</f>
        <v>#DIV/0!</v>
      </c>
      <c r="G200" s="68" t="e">
        <f>SQRT(SUM(G169:G199))</f>
        <v>#DIV/0!</v>
      </c>
      <c r="H200" s="68" t="e">
        <f>(SUM(H169:H199))/(($G$200)^3)</f>
        <v>#DIV/0!</v>
      </c>
      <c r="I200" s="68" t="e">
        <f>(SUM(I169:I199))/(($G$200)^4)</f>
        <v>#DIV/0!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-0.24530075187969924</v>
      </c>
      <c r="G210" s="34">
        <f t="shared" si="55"/>
        <v>0.3512038300001234</v>
      </c>
      <c r="H210" s="34">
        <f t="shared" si="56"/>
        <v>-1.1315100838725785</v>
      </c>
      <c r="I210" s="35">
        <f t="shared" si="57"/>
        <v>3.645504292777443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-0.68515037593984962</v>
      </c>
      <c r="G211" s="34">
        <f t="shared" si="55"/>
        <v>0.75196215990822257</v>
      </c>
      <c r="H211" s="34">
        <f t="shared" si="56"/>
        <v>-2.0466939991486965</v>
      </c>
      <c r="I211" s="35">
        <f t="shared" si="57"/>
        <v>5.5707009600889359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-0.75187969924812026</v>
      </c>
      <c r="G212" s="34">
        <f t="shared" si="55"/>
        <v>0.59385447053667906</v>
      </c>
      <c r="H212" s="34">
        <f t="shared" si="56"/>
        <v>-1.3194285416811182</v>
      </c>
      <c r="I212" s="35">
        <f t="shared" si="57"/>
        <v>2.931512286216321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-0.8214285714285714</v>
      </c>
      <c r="G213" s="34">
        <f t="shared" si="55"/>
        <v>0.42351582500827833</v>
      </c>
      <c r="H213" s="34">
        <f t="shared" si="56"/>
        <v>-0.72921145809696075</v>
      </c>
      <c r="I213" s="35">
        <f t="shared" si="57"/>
        <v>1.2555595782270985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-0.51315789473684204</v>
      </c>
      <c r="G214" s="34">
        <f t="shared" si="55"/>
        <v>0.1459133942040359</v>
      </c>
      <c r="H214" s="34">
        <f t="shared" si="56"/>
        <v>-0.1782776432944049</v>
      </c>
      <c r="I214" s="35">
        <f t="shared" si="57"/>
        <v>0.21782042883714897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-0.3571428571428571</v>
      </c>
      <c r="G215" s="34">
        <f t="shared" si="55"/>
        <v>3.9173064097861345E-2</v>
      </c>
      <c r="H215" s="34">
        <f t="shared" si="56"/>
        <v>-2.8275294386426265E-2</v>
      </c>
      <c r="I215" s="35">
        <f t="shared" si="57"/>
        <v>2.040923504584154E-2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-0.12781954887218044</v>
      </c>
      <c r="G216" s="34">
        <f t="shared" si="55"/>
        <v>1.4796162773942714E-3</v>
      </c>
      <c r="H216" s="34">
        <f t="shared" si="56"/>
        <v>-3.2818556528670058E-4</v>
      </c>
      <c r="I216" s="35">
        <f t="shared" si="57"/>
        <v>7.2793038916975212E-5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-0.11278195488721804</v>
      </c>
      <c r="G217" s="34">
        <f t="shared" si="55"/>
        <v>2.3276009006064115E-3</v>
      </c>
      <c r="H217" s="34">
        <f t="shared" si="56"/>
        <v>6.4752807009351104E-4</v>
      </c>
      <c r="I217" s="35">
        <f t="shared" si="57"/>
        <v>1.8013938792075065E-4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-8.5526315789473673E-2</v>
      </c>
      <c r="G218" s="34">
        <f t="shared" si="55"/>
        <v>1.5936532070183338E-2</v>
      </c>
      <c r="H218" s="34">
        <f t="shared" si="56"/>
        <v>1.240173736288702E-2</v>
      </c>
      <c r="I218" s="35">
        <f t="shared" si="57"/>
        <v>9.650976068111319E-3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-0.16541353383458646</v>
      </c>
      <c r="G219" s="34">
        <f t="shared" si="55"/>
        <v>9.8272704203835812E-2</v>
      </c>
      <c r="H219" s="34">
        <f t="shared" si="56"/>
        <v>0.12561172717783517</v>
      </c>
      <c r="I219" s="35">
        <f t="shared" si="57"/>
        <v>0.16055634300926289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-0.16917293233082706</v>
      </c>
      <c r="G220" s="34">
        <f t="shared" si="55"/>
        <v>0.23774279670004314</v>
      </c>
      <c r="H220" s="34">
        <f t="shared" si="56"/>
        <v>0.42275316856812167</v>
      </c>
      <c r="I220" s="35">
        <f t="shared" si="57"/>
        <v>0.75173777719068202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-7.8947368421052627E-2</v>
      </c>
      <c r="G221" s="34">
        <f t="shared" si="55"/>
        <v>0.23414321886461856</v>
      </c>
      <c r="H221" s="34">
        <f t="shared" si="56"/>
        <v>0.53342402493217589</v>
      </c>
      <c r="I221" s="35">
        <f t="shared" si="57"/>
        <v>1.2152442071763101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-3.7593984962406013E-2</v>
      </c>
      <c r="G222" s="34">
        <f t="shared" si="55"/>
        <v>0.23213143379110321</v>
      </c>
      <c r="H222" s="34">
        <f t="shared" si="56"/>
        <v>0.64490650214896694</v>
      </c>
      <c r="I222" s="35">
        <f t="shared" si="57"/>
        <v>1.7916763349176184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-1.9736842105263157E-2</v>
      </c>
      <c r="G223" s="34">
        <f t="shared" si="55"/>
        <v>0.28280435953357858</v>
      </c>
      <c r="H223" s="34">
        <f t="shared" si="56"/>
        <v>0.92708797561383627</v>
      </c>
      <c r="I223" s="35">
        <f t="shared" si="57"/>
        <v>3.0391756193055075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-1.8796992481203006E-3</v>
      </c>
      <c r="G224" s="34">
        <f t="shared" si="55"/>
        <v>0.10732903121050968</v>
      </c>
      <c r="H224" s="34">
        <f t="shared" si="56"/>
        <v>0.40551006152842933</v>
      </c>
      <c r="I224" s="35">
        <f t="shared" si="57"/>
        <v>1.5320962850980127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1.8796992481203006E-3</v>
      </c>
      <c r="G225" s="34">
        <f t="shared" si="55"/>
        <v>0.13761621533623752</v>
      </c>
      <c r="H225" s="34">
        <f t="shared" si="56"/>
        <v>0.58874907162645973</v>
      </c>
      <c r="I225" s="35">
        <f t="shared" si="57"/>
        <v>2.5187836222214699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1.9736842105263157E-2</v>
      </c>
      <c r="G226" s="34">
        <f t="shared" si="55"/>
        <v>0.60081979285372089</v>
      </c>
      <c r="H226" s="34">
        <f t="shared" si="56"/>
        <v>2.8708344237484176</v>
      </c>
      <c r="I226" s="35">
        <f t="shared" si="57"/>
        <v>13.717408092421948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4.2293233082706765E-2</v>
      </c>
      <c r="G227" s="34">
        <f t="shared" si="55"/>
        <v>0.9426095058438676</v>
      </c>
      <c r="H227" s="34">
        <f t="shared" si="56"/>
        <v>4.9752772413713897</v>
      </c>
      <c r="I227" s="35">
        <f t="shared" si="57"/>
        <v>26.260485890546732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6.5789473684210523E-3</v>
      </c>
      <c r="G228" s="34">
        <f t="shared" si="55"/>
        <v>0.12551707934543233</v>
      </c>
      <c r="H228" s="34">
        <f t="shared" si="56"/>
        <v>0.72526222163131382</v>
      </c>
      <c r="I228" s="35">
        <f t="shared" si="57"/>
        <v>4.1907068971704096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8.4586466165413529E-3</v>
      </c>
      <c r="G229" s="34">
        <f t="shared" si="55"/>
        <v>0.14817946840077748</v>
      </c>
      <c r="H229" s="34">
        <f t="shared" si="56"/>
        <v>0.93029967003495606</v>
      </c>
      <c r="I229" s="35">
        <f t="shared" si="57"/>
        <v>5.8406031915728436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4.1353383458646614E-2</v>
      </c>
      <c r="G230" s="34">
        <f t="shared" si="55"/>
        <v>0.69088622681697165</v>
      </c>
      <c r="H230" s="34">
        <f t="shared" si="56"/>
        <v>4.6829619058308261</v>
      </c>
      <c r="I230" s="35">
        <f t="shared" si="57"/>
        <v>31.742031263958566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2.4436090225563908E-2</v>
      </c>
      <c r="G231" s="34">
        <f t="shared" si="55"/>
        <v>0.39828668851165722</v>
      </c>
      <c r="H231" s="34">
        <f t="shared" si="56"/>
        <v>2.8988083795434898</v>
      </c>
      <c r="I231" s="35">
        <f t="shared" si="57"/>
        <v>21.098094070662388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0</v>
      </c>
      <c r="G232" s="34">
        <f t="shared" si="55"/>
        <v>0</v>
      </c>
      <c r="H232" s="34">
        <f t="shared" si="56"/>
        <v>0</v>
      </c>
      <c r="I232" s="35">
        <f t="shared" si="57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16.315773605592341</v>
      </c>
      <c r="F235" s="56">
        <f>SUM(F204:F234)</f>
        <v>-4.0281954887218037</v>
      </c>
      <c r="G235" s="56">
        <f>SQRT(SUM(G204:G234))</f>
        <v>2.5615825214924732</v>
      </c>
      <c r="H235" s="56">
        <f>(SUM(H204:H234))/(($G$235)^3)</f>
        <v>0.91090508330053699</v>
      </c>
      <c r="I235" s="56">
        <f>(SUM(I204:I234))/(($G$235)^4)</f>
        <v>2.9614941272983391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 t="e">
        <f t="shared" ref="F239:F269" si="60">D239*G125</f>
        <v>#DIV/0!</v>
      </c>
      <c r="G239" s="34" t="e">
        <f t="shared" ref="G239:G269" si="61">G125*((D239-$F$270)^2)</f>
        <v>#DIV/0!</v>
      </c>
      <c r="H239" s="34" t="e">
        <f t="shared" ref="H239:H269" si="62">G125*((D239-$F$270)^3)</f>
        <v>#DIV/0!</v>
      </c>
      <c r="I239" s="35" t="e">
        <f t="shared" ref="I239:I269" si="63">G125*((D239-$F$270)^4)</f>
        <v>#DIV/0!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 t="e">
        <f t="shared" si="60"/>
        <v>#DIV/0!</v>
      </c>
      <c r="G240" s="34" t="e">
        <f t="shared" si="61"/>
        <v>#DIV/0!</v>
      </c>
      <c r="H240" s="34" t="e">
        <f t="shared" si="62"/>
        <v>#DIV/0!</v>
      </c>
      <c r="I240" s="35" t="e">
        <f t="shared" si="63"/>
        <v>#DIV/0!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 t="e">
        <f t="shared" si="60"/>
        <v>#DIV/0!</v>
      </c>
      <c r="G241" s="34" t="e">
        <f t="shared" si="61"/>
        <v>#DIV/0!</v>
      </c>
      <c r="H241" s="34" t="e">
        <f t="shared" si="62"/>
        <v>#DIV/0!</v>
      </c>
      <c r="I241" s="35" t="e">
        <f t="shared" si="63"/>
        <v>#DIV/0!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 t="e">
        <f t="shared" si="60"/>
        <v>#DIV/0!</v>
      </c>
      <c r="G242" s="34" t="e">
        <f t="shared" si="61"/>
        <v>#DIV/0!</v>
      </c>
      <c r="H242" s="34" t="e">
        <f t="shared" si="62"/>
        <v>#DIV/0!</v>
      </c>
      <c r="I242" s="35" t="e">
        <f t="shared" si="63"/>
        <v>#DIV/0!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 t="e">
        <f t="shared" si="60"/>
        <v>#DIV/0!</v>
      </c>
      <c r="G243" s="34" t="e">
        <f t="shared" si="61"/>
        <v>#DIV/0!</v>
      </c>
      <c r="H243" s="34" t="e">
        <f t="shared" si="62"/>
        <v>#DIV/0!</v>
      </c>
      <c r="I243" s="35" t="e">
        <f t="shared" si="63"/>
        <v>#DIV/0!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 t="e">
        <f t="shared" si="60"/>
        <v>#DIV/0!</v>
      </c>
      <c r="G244" s="34" t="e">
        <f t="shared" si="61"/>
        <v>#DIV/0!</v>
      </c>
      <c r="H244" s="34" t="e">
        <f t="shared" si="62"/>
        <v>#DIV/0!</v>
      </c>
      <c r="I244" s="35" t="e">
        <f t="shared" si="63"/>
        <v>#DIV/0!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 t="e">
        <f t="shared" si="60"/>
        <v>#DIV/0!</v>
      </c>
      <c r="G245" s="34" t="e">
        <f t="shared" si="61"/>
        <v>#DIV/0!</v>
      </c>
      <c r="H245" s="34" t="e">
        <f t="shared" si="62"/>
        <v>#DIV/0!</v>
      </c>
      <c r="I245" s="35" t="e">
        <f t="shared" si="63"/>
        <v>#DIV/0!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 t="e">
        <f t="shared" si="60"/>
        <v>#DIV/0!</v>
      </c>
      <c r="G246" s="34" t="e">
        <f t="shared" si="61"/>
        <v>#DIV/0!</v>
      </c>
      <c r="H246" s="34" t="e">
        <f t="shared" si="62"/>
        <v>#DIV/0!</v>
      </c>
      <c r="I246" s="35" t="e">
        <f t="shared" si="63"/>
        <v>#DIV/0!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 t="e">
        <f t="shared" si="60"/>
        <v>#DIV/0!</v>
      </c>
      <c r="G247" s="34" t="e">
        <f t="shared" si="61"/>
        <v>#DIV/0!</v>
      </c>
      <c r="H247" s="34" t="e">
        <f t="shared" si="62"/>
        <v>#DIV/0!</v>
      </c>
      <c r="I247" s="35" t="e">
        <f t="shared" si="63"/>
        <v>#DIV/0!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 t="e">
        <f t="shared" si="60"/>
        <v>#DIV/0!</v>
      </c>
      <c r="G248" s="34" t="e">
        <f t="shared" si="61"/>
        <v>#DIV/0!</v>
      </c>
      <c r="H248" s="34" t="e">
        <f t="shared" si="62"/>
        <v>#DIV/0!</v>
      </c>
      <c r="I248" s="35" t="e">
        <f t="shared" si="63"/>
        <v>#DIV/0!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 t="e">
        <f t="shared" si="60"/>
        <v>#DIV/0!</v>
      </c>
      <c r="G249" s="34" t="e">
        <f t="shared" si="61"/>
        <v>#DIV/0!</v>
      </c>
      <c r="H249" s="34" t="e">
        <f t="shared" si="62"/>
        <v>#DIV/0!</v>
      </c>
      <c r="I249" s="35" t="e">
        <f t="shared" si="63"/>
        <v>#DIV/0!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 t="e">
        <f t="shared" si="60"/>
        <v>#DIV/0!</v>
      </c>
      <c r="G250" s="34" t="e">
        <f t="shared" si="61"/>
        <v>#DIV/0!</v>
      </c>
      <c r="H250" s="34" t="e">
        <f t="shared" si="62"/>
        <v>#DIV/0!</v>
      </c>
      <c r="I250" s="35" t="e">
        <f t="shared" si="63"/>
        <v>#DIV/0!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 t="e">
        <f t="shared" si="60"/>
        <v>#DIV/0!</v>
      </c>
      <c r="G251" s="34" t="e">
        <f t="shared" si="61"/>
        <v>#DIV/0!</v>
      </c>
      <c r="H251" s="34" t="e">
        <f t="shared" si="62"/>
        <v>#DIV/0!</v>
      </c>
      <c r="I251" s="35" t="e">
        <f t="shared" si="63"/>
        <v>#DIV/0!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 t="e">
        <f t="shared" si="60"/>
        <v>#DIV/0!</v>
      </c>
      <c r="G252" s="34" t="e">
        <f t="shared" si="61"/>
        <v>#DIV/0!</v>
      </c>
      <c r="H252" s="34" t="e">
        <f t="shared" si="62"/>
        <v>#DIV/0!</v>
      </c>
      <c r="I252" s="35" t="e">
        <f t="shared" si="63"/>
        <v>#DIV/0!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 t="e">
        <f t="shared" si="60"/>
        <v>#DIV/0!</v>
      </c>
      <c r="G253" s="34" t="e">
        <f t="shared" si="61"/>
        <v>#DIV/0!</v>
      </c>
      <c r="H253" s="34" t="e">
        <f t="shared" si="62"/>
        <v>#DIV/0!</v>
      </c>
      <c r="I253" s="35" t="e">
        <f t="shared" si="63"/>
        <v>#DIV/0!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 t="e">
        <f t="shared" si="60"/>
        <v>#DIV/0!</v>
      </c>
      <c r="G254" s="34" t="e">
        <f t="shared" si="61"/>
        <v>#DIV/0!</v>
      </c>
      <c r="H254" s="34" t="e">
        <f t="shared" si="62"/>
        <v>#DIV/0!</v>
      </c>
      <c r="I254" s="35" t="e">
        <f t="shared" si="63"/>
        <v>#DIV/0!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 t="e">
        <f t="shared" si="60"/>
        <v>#DIV/0!</v>
      </c>
      <c r="G255" s="34" t="e">
        <f t="shared" si="61"/>
        <v>#DIV/0!</v>
      </c>
      <c r="H255" s="34" t="e">
        <f t="shared" si="62"/>
        <v>#DIV/0!</v>
      </c>
      <c r="I255" s="35" t="e">
        <f t="shared" si="63"/>
        <v>#DIV/0!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 t="e">
        <f t="shared" si="60"/>
        <v>#DIV/0!</v>
      </c>
      <c r="G256" s="34" t="e">
        <f t="shared" si="61"/>
        <v>#DIV/0!</v>
      </c>
      <c r="H256" s="34" t="e">
        <f t="shared" si="62"/>
        <v>#DIV/0!</v>
      </c>
      <c r="I256" s="35" t="e">
        <f t="shared" si="63"/>
        <v>#DIV/0!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 t="e">
        <f t="shared" si="60"/>
        <v>#DIV/0!</v>
      </c>
      <c r="G257" s="34" t="e">
        <f t="shared" si="61"/>
        <v>#DIV/0!</v>
      </c>
      <c r="H257" s="34" t="e">
        <f t="shared" si="62"/>
        <v>#DIV/0!</v>
      </c>
      <c r="I257" s="35" t="e">
        <f t="shared" si="63"/>
        <v>#DIV/0!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 t="e">
        <f t="shared" si="60"/>
        <v>#DIV/0!</v>
      </c>
      <c r="G258" s="34" t="e">
        <f t="shared" si="61"/>
        <v>#DIV/0!</v>
      </c>
      <c r="H258" s="34" t="e">
        <f t="shared" si="62"/>
        <v>#DIV/0!</v>
      </c>
      <c r="I258" s="35" t="e">
        <f t="shared" si="63"/>
        <v>#DIV/0!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 t="e">
        <f t="shared" si="60"/>
        <v>#DIV/0!</v>
      </c>
      <c r="G259" s="34" t="e">
        <f t="shared" si="61"/>
        <v>#DIV/0!</v>
      </c>
      <c r="H259" s="34" t="e">
        <f t="shared" si="62"/>
        <v>#DIV/0!</v>
      </c>
      <c r="I259" s="35" t="e">
        <f t="shared" si="63"/>
        <v>#DIV/0!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 t="e">
        <f t="shared" si="60"/>
        <v>#DIV/0!</v>
      </c>
      <c r="G260" s="34" t="e">
        <f t="shared" si="61"/>
        <v>#DIV/0!</v>
      </c>
      <c r="H260" s="34" t="e">
        <f t="shared" si="62"/>
        <v>#DIV/0!</v>
      </c>
      <c r="I260" s="35" t="e">
        <f t="shared" si="63"/>
        <v>#DIV/0!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 t="e">
        <f t="shared" si="60"/>
        <v>#DIV/0!</v>
      </c>
      <c r="G261" s="34" t="e">
        <f t="shared" si="61"/>
        <v>#DIV/0!</v>
      </c>
      <c r="H261" s="34" t="e">
        <f t="shared" si="62"/>
        <v>#DIV/0!</v>
      </c>
      <c r="I261" s="35" t="e">
        <f t="shared" si="63"/>
        <v>#DIV/0!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 t="e">
        <f t="shared" si="60"/>
        <v>#DIV/0!</v>
      </c>
      <c r="G262" s="34" t="e">
        <f t="shared" si="61"/>
        <v>#DIV/0!</v>
      </c>
      <c r="H262" s="34" t="e">
        <f t="shared" si="62"/>
        <v>#DIV/0!</v>
      </c>
      <c r="I262" s="35" t="e">
        <f t="shared" si="63"/>
        <v>#DIV/0!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 t="e">
        <f t="shared" si="60"/>
        <v>#DIV/0!</v>
      </c>
      <c r="G263" s="34" t="e">
        <f t="shared" si="61"/>
        <v>#DIV/0!</v>
      </c>
      <c r="H263" s="34" t="e">
        <f t="shared" si="62"/>
        <v>#DIV/0!</v>
      </c>
      <c r="I263" s="35" t="e">
        <f t="shared" si="63"/>
        <v>#DIV/0!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 t="e">
        <f t="shared" si="60"/>
        <v>#DIV/0!</v>
      </c>
      <c r="G264" s="34" t="e">
        <f t="shared" si="61"/>
        <v>#DIV/0!</v>
      </c>
      <c r="H264" s="34" t="e">
        <f t="shared" si="62"/>
        <v>#DIV/0!</v>
      </c>
      <c r="I264" s="35" t="e">
        <f t="shared" si="63"/>
        <v>#DIV/0!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 t="e">
        <f t="shared" si="60"/>
        <v>#DIV/0!</v>
      </c>
      <c r="G265" s="34" t="e">
        <f t="shared" si="61"/>
        <v>#DIV/0!</v>
      </c>
      <c r="H265" s="34" t="e">
        <f t="shared" si="62"/>
        <v>#DIV/0!</v>
      </c>
      <c r="I265" s="35" t="e">
        <f t="shared" si="63"/>
        <v>#DIV/0!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 t="e">
        <f t="shared" si="60"/>
        <v>#DIV/0!</v>
      </c>
      <c r="G266" s="34" t="e">
        <f t="shared" si="61"/>
        <v>#DIV/0!</v>
      </c>
      <c r="H266" s="34" t="e">
        <f t="shared" si="62"/>
        <v>#DIV/0!</v>
      </c>
      <c r="I266" s="35" t="e">
        <f t="shared" si="63"/>
        <v>#DIV/0!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 t="e">
        <f t="shared" si="60"/>
        <v>#DIV/0!</v>
      </c>
      <c r="G267" s="34" t="e">
        <f t="shared" si="61"/>
        <v>#DIV/0!</v>
      </c>
      <c r="H267" s="34" t="e">
        <f t="shared" si="62"/>
        <v>#DIV/0!</v>
      </c>
      <c r="I267" s="35" t="e">
        <f t="shared" si="63"/>
        <v>#DIV/0!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 t="e">
        <f t="shared" si="60"/>
        <v>#DIV/0!</v>
      </c>
      <c r="G268" s="34" t="e">
        <f t="shared" si="61"/>
        <v>#DIV/0!</v>
      </c>
      <c r="H268" s="34" t="e">
        <f t="shared" si="62"/>
        <v>#DIV/0!</v>
      </c>
      <c r="I268" s="35" t="e">
        <f t="shared" si="63"/>
        <v>#DIV/0!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 t="e">
        <f t="shared" si="60"/>
        <v>#DIV/0!</v>
      </c>
      <c r="G269" s="34" t="e">
        <f t="shared" si="61"/>
        <v>#DIV/0!</v>
      </c>
      <c r="H269" s="34" t="e">
        <f t="shared" si="62"/>
        <v>#DIV/0!</v>
      </c>
      <c r="I269" s="35" t="e">
        <f t="shared" si="63"/>
        <v>#DIV/0!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 t="e">
        <f>2^(-F270)</f>
        <v>#DIV/0!</v>
      </c>
      <c r="F270" s="60" t="e">
        <f>SUM(F239:F269)</f>
        <v>#DIV/0!</v>
      </c>
      <c r="G270" s="60" t="e">
        <f>SQRT(SUM(G239:G269))</f>
        <v>#DIV/0!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2013-10-16T08:46:08Z</dcterms:modified>
</cp:coreProperties>
</file>