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5400" windowHeight="15760" tabRatio="748" activeTab="1"/>
  </bookViews>
  <sheets>
    <sheet name="Scheda Generale" sheetId="18" r:id="rId1"/>
    <sheet name="Curve Granulometrica generale" sheetId="14" r:id="rId2"/>
    <sheet name="Valle" sheetId="17" r:id="rId3"/>
    <sheet name="Curve Granulometrica (valle)" sheetId="20" r:id="rId4"/>
    <sheet name="Centrale" sheetId="15" r:id="rId5"/>
    <sheet name="Curve Granulometrica (centrale)" sheetId="21" r:id="rId6"/>
    <sheet name="Monte" sheetId="13" r:id="rId7"/>
    <sheet name="Curve Granulometrica (monte)" sheetId="22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88" i="18" l="1"/>
  <c r="J122" i="13"/>
  <c r="E12" i="13"/>
  <c r="J122" i="17"/>
  <c r="E12" i="17"/>
  <c r="J122" i="15"/>
  <c r="E12" i="15"/>
  <c r="E82" i="18"/>
  <c r="E83" i="18"/>
  <c r="E84" i="18"/>
  <c r="E85" i="18"/>
  <c r="E86" i="18"/>
  <c r="E87" i="18"/>
  <c r="E89" i="18"/>
  <c r="E90" i="18"/>
  <c r="E91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  <c r="E118" i="18"/>
  <c r="E119" i="18"/>
  <c r="E120" i="18"/>
  <c r="E121" i="18"/>
  <c r="E122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D85" i="18"/>
  <c r="D86" i="18"/>
  <c r="D87" i="18"/>
  <c r="D88" i="18"/>
  <c r="D89" i="18"/>
  <c r="D90" i="18"/>
  <c r="D91" i="18"/>
  <c r="D92" i="18"/>
  <c r="U92" i="18"/>
  <c r="D93" i="18"/>
  <c r="U93" i="18"/>
  <c r="D94" i="18"/>
  <c r="U94" i="18"/>
  <c r="D95" i="18"/>
  <c r="U95" i="18"/>
  <c r="U96" i="18"/>
  <c r="U97" i="18"/>
  <c r="U98" i="18"/>
  <c r="U99" i="18"/>
  <c r="U100" i="18"/>
  <c r="U101" i="18"/>
  <c r="U102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96" i="18"/>
  <c r="D97" i="18"/>
  <c r="D98" i="18"/>
  <c r="D99" i="18"/>
  <c r="D100" i="18"/>
  <c r="D101" i="18"/>
  <c r="D102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U103" i="17"/>
  <c r="U104" i="17"/>
  <c r="U105" i="17"/>
  <c r="D97" i="17"/>
  <c r="D98" i="17"/>
  <c r="D99" i="17"/>
  <c r="D100" i="17"/>
  <c r="D101" i="17"/>
  <c r="D102" i="17"/>
  <c r="D103" i="17"/>
  <c r="D104" i="17"/>
  <c r="D105" i="17"/>
  <c r="D106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F105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D85" i="15"/>
  <c r="D86" i="15"/>
  <c r="D87" i="15"/>
  <c r="D88" i="15"/>
  <c r="D89" i="15"/>
  <c r="D90" i="15"/>
  <c r="D91" i="15"/>
  <c r="D92" i="15"/>
  <c r="U92" i="15"/>
  <c r="D93" i="15"/>
  <c r="U93" i="15"/>
  <c r="U94" i="15"/>
  <c r="D94" i="15"/>
  <c r="D95" i="15"/>
  <c r="U95" i="15"/>
  <c r="U96" i="15"/>
  <c r="U97" i="15"/>
  <c r="U98" i="15"/>
  <c r="U99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D96" i="15"/>
  <c r="F96" i="15"/>
  <c r="D97" i="15"/>
  <c r="F97" i="15"/>
  <c r="D98" i="15"/>
  <c r="F98" i="15"/>
  <c r="D99" i="15"/>
  <c r="F99" i="15"/>
  <c r="D100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U93" i="13"/>
  <c r="D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<sst xmlns="http://schemas.openxmlformats.org/spreadsheetml/2006/main" count="988" uniqueCount="83">
  <si>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</si>
  <si>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</si>
  <si>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</si>
  <si>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</si>
  <si>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</si>
  <si>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</si>
  <si>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</si>
  <si>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</si>
  <si>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</si>
  <si>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</si>
  <si>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</si>
  <si>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</si>
  <si>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</si>
  <si>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</si>
  <si>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</si>
  <si>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</si>
  <si>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</si>
  <si>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</si>
  <si>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</si>
  <si>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</si>
  <si>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</si>
  <si>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</si>
  <si>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</si>
  <si>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</si>
  <si>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</si>
  <si>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</si>
  <si>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</si>
  <si>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</si>
  <si>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</si>
  <si>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</si>
  <si>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</si>
  <si>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</si>
  <si>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</si>
  <si>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</si>
  <si>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</si>
  <si>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</si>
  <si>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</si>
  <si>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</si>
  <si>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</si>
  <si>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</si>
  <si>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</si>
  <si>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</si>
  <si>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</si>
  <si>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</si>
  <si>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</si>
  <si>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</si>
  <si>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</si>
  <si>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</si>
  <si>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</si>
  <si>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</si>
  <si>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</si>
  <si>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</si>
  <si>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</si>
  <si>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</si>
  <si>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</si>
  <si>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</si>
  <si>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</si>
  <si>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</si>
  <si>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</si>
  <si>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</si>
  <si>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</si>
  <si>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</si>
  <si>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</si>
  <si>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</si>
  <si>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</si>
  <si>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</si>
  <si>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</si>
  <si>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</si>
  <si>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</si>
  <si>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</si>
  <si>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</si>
  <si>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</si>
  <si>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</si>
  <si>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</si>
  <si>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</si>
  <si>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</si>
  <si>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</si>
  <si>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</si>
  <si>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</si>
  <si>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BI-15</t>
  </si>
  <si>
    <t>BI-15 (Barra laterale valle)</t>
  </si>
  <si>
    <t>BI-15 (Barra laterale centrale)</t>
  </si>
  <si>
    <t>BI-15 (Barra laterale monte)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</si>
</sst>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7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1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  <xf numFmtId="0" fontId="1" fillId="4" borderId="1" xfId="0" applyFont="1" applyFill="1" applyBorder="1" applyAlignment="1"/>
    <xf numFmtId="0" fontId="1" fillId="5" borderId="1" xfId="0" applyFont="1" applyFill="1" applyBorder="1" applyAlignment="1"/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21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Collegamento visitato" xfId="18" builtinId="9" hidden="1"/>
    <cellStyle name="Collegamento visitato" xfId="20" builtinId="9" hidden="1"/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BI-15 S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1.75438596491228</c:v>
                </c:pt>
                <c:pt idx="7">
                  <c:v>18.59649122807017</c:v>
                </c:pt>
                <c:pt idx="8">
                  <c:v>34.73684210526316</c:v>
                </c:pt>
                <c:pt idx="9">
                  <c:v>21.75438596491228</c:v>
                </c:pt>
                <c:pt idx="10">
                  <c:v>11.92982456140351</c:v>
                </c:pt>
                <c:pt idx="11">
                  <c:v>3.859649122807017</c:v>
                </c:pt>
                <c:pt idx="12">
                  <c:v>1.052631578947368</c:v>
                </c:pt>
                <c:pt idx="13">
                  <c:v>0.350877192982456</c:v>
                </c:pt>
                <c:pt idx="14">
                  <c:v>0.350877192982456</c:v>
                </c:pt>
                <c:pt idx="15">
                  <c:v>0.350877192982456</c:v>
                </c:pt>
                <c:pt idx="16">
                  <c:v>0.350877192982456</c:v>
                </c:pt>
                <c:pt idx="17">
                  <c:v>0.701754385964912</c:v>
                </c:pt>
                <c:pt idx="18">
                  <c:v>0.350877192982456</c:v>
                </c:pt>
                <c:pt idx="19">
                  <c:v>0.350877192982456</c:v>
                </c:pt>
                <c:pt idx="20">
                  <c:v>0.350877192982456</c:v>
                </c:pt>
                <c:pt idx="21">
                  <c:v>0.350877192982456</c:v>
                </c:pt>
                <c:pt idx="22">
                  <c:v>0.350877192982456</c:v>
                </c:pt>
                <c:pt idx="23">
                  <c:v>0.350877192982456</c:v>
                </c:pt>
                <c:pt idx="24">
                  <c:v>2.105263157894737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1435784"/>
        <c:axId val="591741384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98.2456140350877</c:v>
                </c:pt>
                <c:pt idx="8">
                  <c:v>79.64912280701753</c:v>
                </c:pt>
                <c:pt idx="9">
                  <c:v>44.91228070175438</c:v>
                </c:pt>
                <c:pt idx="10">
                  <c:v>23.1578947368421</c:v>
                </c:pt>
                <c:pt idx="11">
                  <c:v>11.2280701754386</c:v>
                </c:pt>
                <c:pt idx="12">
                  <c:v>7.36842105263158</c:v>
                </c:pt>
                <c:pt idx="13">
                  <c:v>6.315789473684212</c:v>
                </c:pt>
                <c:pt idx="14">
                  <c:v>5.964912280701756</c:v>
                </c:pt>
                <c:pt idx="15">
                  <c:v>5.6140350877193</c:v>
                </c:pt>
                <c:pt idx="16">
                  <c:v>5.263157894736843</c:v>
                </c:pt>
                <c:pt idx="17">
                  <c:v>4.912280701754386</c:v>
                </c:pt>
                <c:pt idx="18">
                  <c:v>4.210526315789474</c:v>
                </c:pt>
                <c:pt idx="19">
                  <c:v>3.859649122807018</c:v>
                </c:pt>
                <c:pt idx="20">
                  <c:v>3.508771929824562</c:v>
                </c:pt>
                <c:pt idx="21">
                  <c:v>3.157894736842105</c:v>
                </c:pt>
                <c:pt idx="22">
                  <c:v>2.807017543859649</c:v>
                </c:pt>
                <c:pt idx="23">
                  <c:v>2.456140350877193</c:v>
                </c:pt>
                <c:pt idx="24">
                  <c:v>2.105263157894737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1435784"/>
        <c:axId val="591741384"/>
      </c:lineChart>
      <c:catAx>
        <c:axId val="591435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sedimentologiche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1741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174138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1435784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2.0</c:v>
                </c:pt>
                <c:pt idx="7">
                  <c:v>7.0</c:v>
                </c:pt>
                <c:pt idx="8">
                  <c:v>9.0</c:v>
                </c:pt>
                <c:pt idx="9">
                  <c:v>5.0</c:v>
                </c:pt>
                <c:pt idx="10">
                  <c:v>4.0</c:v>
                </c:pt>
                <c:pt idx="11">
                  <c:v>3.0</c:v>
                </c:pt>
                <c:pt idx="12">
                  <c:v>2.0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2.0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  <c:pt idx="24">
                  <c:v>6.0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2746728"/>
        <c:axId val="591807064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96.0</c:v>
                </c:pt>
                <c:pt idx="8">
                  <c:v>82.0</c:v>
                </c:pt>
                <c:pt idx="9">
                  <c:v>64.0</c:v>
                </c:pt>
                <c:pt idx="10">
                  <c:v>54.0</c:v>
                </c:pt>
                <c:pt idx="11">
                  <c:v>46.0</c:v>
                </c:pt>
                <c:pt idx="12">
                  <c:v>40.0</c:v>
                </c:pt>
                <c:pt idx="13">
                  <c:v>36.0</c:v>
                </c:pt>
                <c:pt idx="14">
                  <c:v>34.0</c:v>
                </c:pt>
                <c:pt idx="15">
                  <c:v>32.0</c:v>
                </c:pt>
                <c:pt idx="16">
                  <c:v>30.0</c:v>
                </c:pt>
                <c:pt idx="17">
                  <c:v>28.0</c:v>
                </c:pt>
                <c:pt idx="18">
                  <c:v>24.0</c:v>
                </c:pt>
                <c:pt idx="19">
                  <c:v>22.0</c:v>
                </c:pt>
                <c:pt idx="20">
                  <c:v>20.0</c:v>
                </c:pt>
                <c:pt idx="21">
                  <c:v>18.0</c:v>
                </c:pt>
                <c:pt idx="22">
                  <c:v>16.0</c:v>
                </c:pt>
                <c:pt idx="23">
                  <c:v>14.0</c:v>
                </c:pt>
                <c:pt idx="24">
                  <c:v>12.0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1933080"/>
        <c:axId val="591551368"/>
      </c:lineChart>
      <c:catAx>
        <c:axId val="591933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1551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1551368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1933080"/>
        <c:crosses val="autoZero"/>
        <c:crossBetween val="between"/>
        <c:majorUnit val="10.0"/>
        <c:minorUnit val="5.0"/>
      </c:valAx>
      <c:valAx>
        <c:axId val="59180706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62746728"/>
        <c:crosses val="max"/>
        <c:crossBetween val="between"/>
      </c:valAx>
      <c:catAx>
        <c:axId val="562746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9180706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3.0</c:v>
                </c:pt>
                <c:pt idx="7">
                  <c:v>45.0</c:v>
                </c:pt>
                <c:pt idx="8">
                  <c:v>82.0</c:v>
                </c:pt>
                <c:pt idx="9">
                  <c:v>52.0</c:v>
                </c:pt>
                <c:pt idx="10">
                  <c:v>22.0</c:v>
                </c:pt>
                <c:pt idx="11">
                  <c:v>8.0</c:v>
                </c:pt>
                <c:pt idx="12">
                  <c:v>1.0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1651048"/>
        <c:axId val="562896728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98.59154929577465</c:v>
                </c:pt>
                <c:pt idx="8">
                  <c:v>77.46478873239437</c:v>
                </c:pt>
                <c:pt idx="9">
                  <c:v>38.96713615023474</c:v>
                </c:pt>
                <c:pt idx="10">
                  <c:v>14.55399061032864</c:v>
                </c:pt>
                <c:pt idx="11">
                  <c:v>4.225352112676056</c:v>
                </c:pt>
                <c:pt idx="12">
                  <c:v>0.469483568075117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2883768"/>
        <c:axId val="562890008"/>
      </c:lineChart>
      <c:catAx>
        <c:axId val="562883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62890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2890008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62883768"/>
        <c:crosses val="autoZero"/>
        <c:crossBetween val="between"/>
        <c:majorUnit val="10.0"/>
        <c:minorUnit val="5.0"/>
      </c:valAx>
      <c:valAx>
        <c:axId val="5628967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91651048"/>
        <c:crosses val="max"/>
        <c:crossBetween val="between"/>
      </c:valAx>
      <c:catAx>
        <c:axId val="5916510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289672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1.0</c:v>
                </c:pt>
                <c:pt idx="8">
                  <c:v>8.0</c:v>
                </c:pt>
                <c:pt idx="9">
                  <c:v>5.0</c:v>
                </c:pt>
                <c:pt idx="10">
                  <c:v>8.0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1656888"/>
        <c:axId val="591860424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100.0</c:v>
                </c:pt>
                <c:pt idx="8">
                  <c:v>95.45454545454546</c:v>
                </c:pt>
                <c:pt idx="9">
                  <c:v>59.0909090909091</c:v>
                </c:pt>
                <c:pt idx="10">
                  <c:v>36.36363636363637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656824"/>
        <c:axId val="591607400"/>
      </c:lineChart>
      <c:catAx>
        <c:axId val="488656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1607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160740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88656824"/>
        <c:crosses val="autoZero"/>
        <c:crossBetween val="between"/>
        <c:majorUnit val="10.0"/>
        <c:minorUnit val="5.0"/>
      </c:valAx>
      <c:valAx>
        <c:axId val="59186042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91656888"/>
        <c:crosses val="max"/>
        <c:crossBetween val="between"/>
      </c:valAx>
      <c:catAx>
        <c:axId val="591656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9186042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workbookViewId="0">
      <selection activeCell="G30" sqref="G30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79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285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-4.8409090909090908</v>
      </c>
      <c r="G20" s="58">
        <f>2^(-F20)</f>
        <v>28.658855494655203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-5.2</v>
      </c>
      <c r="G21" s="58">
        <f>2^(-F21)</f>
        <v>36.758347359905123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-5.542338709677419</v>
      </c>
      <c r="G22" s="58">
        <f t="shared" ref="G22:G29" si="2">2^(-F22)</f>
        <v>46.602605441066316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-5.772177419354839</v>
      </c>
      <c r="G23" s="58">
        <f t="shared" si="2"/>
        <v>54.651054170141023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-5.887096774193548</v>
      </c>
      <c r="G24" s="58">
        <f t="shared" si="2"/>
        <v>59.182419549414497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-6.0732323232323235</v>
      </c>
      <c r="G25" s="58">
        <f t="shared" si="2"/>
        <v>67.332555839883881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-6.433080808080808</v>
      </c>
      <c r="G26" s="58">
        <f t="shared" si="2"/>
        <v>86.407270747150292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-6.6169811320754723</v>
      </c>
      <c r="G27" s="58">
        <f t="shared" si="2"/>
        <v>98.154406522945223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-6.7783018867924527</v>
      </c>
      <c r="G28" s="58">
        <f t="shared" si="2"/>
        <v>109.76709926894421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-5.6763157894736853</v>
      </c>
      <c r="G29" s="58">
        <f t="shared" si="2"/>
        <v>51.137714889741552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1.5866246105058919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3.297196576114255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14.505231056868935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96.140350877192958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3.8596491228070171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f>Monte!E84+Centrale!E84+Valle!E84</f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f>Monte!E85+Centrale!E85+Valle!E85</f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f>Monte!E86+Centrale!E86+Valle!E86</f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f>Monte!E87+Centrale!E87+Valle!E87</f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f>Valle!E88+Centrale!E88+Monte!E88</f>
        <v>5</v>
      </c>
      <c r="F88" s="11">
        <f t="shared" si="18"/>
        <v>128</v>
      </c>
      <c r="G88" s="8">
        <f t="shared" si="19"/>
        <v>1.7543859649122806E-2</v>
      </c>
      <c r="H88" s="8">
        <f t="shared" si="20"/>
        <v>1.7543859649122806</v>
      </c>
      <c r="I88" s="8">
        <f t="shared" si="21"/>
        <v>99.999999999999986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f>Monte!E89+Centrale!E89+Valle!E89</f>
        <v>53</v>
      </c>
      <c r="F89" s="3">
        <f t="shared" si="18"/>
        <v>90.509667991878061</v>
      </c>
      <c r="G89" s="8">
        <f t="shared" si="19"/>
        <v>0.18596491228070175</v>
      </c>
      <c r="H89" s="8">
        <f t="shared" si="20"/>
        <v>18.596491228070175</v>
      </c>
      <c r="I89" s="8">
        <f t="shared" si="21"/>
        <v>98.245614035087712</v>
      </c>
      <c r="J89" s="28"/>
      <c r="K89" s="26"/>
      <c r="L89" s="26"/>
      <c r="M89" s="46">
        <f t="shared" si="22"/>
        <v>-6.7783018867924527</v>
      </c>
      <c r="N89" s="46">
        <f t="shared" si="23"/>
        <v>-6.6169811320754723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f>Monte!E90+Centrale!E90+Valle!E90</f>
        <v>99</v>
      </c>
      <c r="F90" s="11">
        <f>2^(-D90)</f>
        <v>64</v>
      </c>
      <c r="G90" s="8">
        <f t="shared" si="19"/>
        <v>0.3473684210526316</v>
      </c>
      <c r="H90" s="8">
        <f t="shared" si="20"/>
        <v>34.736842105263158</v>
      </c>
      <c r="I90" s="8">
        <f t="shared" si="21"/>
        <v>79.649122807017534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-6.433080808080808</v>
      </c>
      <c r="P90" s="46">
        <f t="shared" si="25"/>
        <v>-6.0732323232323235</v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f>Monte!E91+Centrale!E91+Valle!E91</f>
        <v>62</v>
      </c>
      <c r="F91" s="10">
        <f t="shared" si="18"/>
        <v>45.254833995939045</v>
      </c>
      <c r="G91" s="8">
        <f t="shared" si="19"/>
        <v>0.21754385964912282</v>
      </c>
      <c r="H91" s="8">
        <f t="shared" si="20"/>
        <v>21.754385964912281</v>
      </c>
      <c r="I91" s="8">
        <f t="shared" si="21"/>
        <v>44.912280701754383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>
        <f t="shared" si="26"/>
        <v>-5.887096774193548</v>
      </c>
      <c r="R91" s="46">
        <f t="shared" si="27"/>
        <v>-5.772177419354839</v>
      </c>
      <c r="S91" s="46">
        <f t="shared" si="28"/>
        <v>-5.542338709677419</v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f>Monte!E92+Centrale!E92+Valle!E92</f>
        <v>34</v>
      </c>
      <c r="F92" s="11">
        <f t="shared" si="18"/>
        <v>32</v>
      </c>
      <c r="G92" s="8">
        <f t="shared" si="19"/>
        <v>0.11929824561403508</v>
      </c>
      <c r="H92" s="8">
        <f t="shared" si="20"/>
        <v>11.929824561403509</v>
      </c>
      <c r="I92" s="8">
        <f t="shared" si="21"/>
        <v>23.157894736842106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>
        <f t="shared" si="29"/>
        <v>-5.2</v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f>Monte!E93+Centrale!E93+Valle!E93</f>
        <v>11</v>
      </c>
      <c r="F93" s="3">
        <f t="shared" si="18"/>
        <v>22.627416997969519</v>
      </c>
      <c r="G93" s="8">
        <f t="shared" si="19"/>
        <v>3.8596491228070177E-2</v>
      </c>
      <c r="H93" s="8">
        <f t="shared" si="20"/>
        <v>3.8596491228070176</v>
      </c>
      <c r="I93" s="8">
        <f t="shared" si="21"/>
        <v>11.228070175438598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>
        <f t="shared" si="30"/>
        <v>-4.8409090909090908</v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f>Monte!E94+Centrale!E94+Valle!E94</f>
        <v>3</v>
      </c>
      <c r="F94" s="11">
        <f t="shared" si="18"/>
        <v>16</v>
      </c>
      <c r="G94" s="8">
        <f t="shared" si="19"/>
        <v>1.0526315789473684E-2</v>
      </c>
      <c r="H94" s="8">
        <f t="shared" si="20"/>
        <v>1.0526315789473684</v>
      </c>
      <c r="I94" s="8">
        <f t="shared" si="21"/>
        <v>7.3684210526315805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f>Monte!E95+Centrale!E95+Valle!E95</f>
        <v>1</v>
      </c>
      <c r="F95" s="3">
        <f t="shared" si="18"/>
        <v>11.313708498984759</v>
      </c>
      <c r="G95" s="8">
        <f t="shared" si="19"/>
        <v>3.5087719298245615E-3</v>
      </c>
      <c r="H95" s="8">
        <f t="shared" si="20"/>
        <v>0.35087719298245612</v>
      </c>
      <c r="I95" s="8">
        <f t="shared" si="21"/>
        <v>6.3157894736842124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f>Monte!E96+Centrale!E96+Valle!E96</f>
        <v>1</v>
      </c>
      <c r="F96" s="11">
        <f t="shared" si="18"/>
        <v>8</v>
      </c>
      <c r="G96" s="8">
        <f t="shared" si="19"/>
        <v>3.5087719298245615E-3</v>
      </c>
      <c r="H96" s="8">
        <f t="shared" si="20"/>
        <v>0.35087719298245612</v>
      </c>
      <c r="I96" s="8">
        <f t="shared" si="21"/>
        <v>5.9649122807017561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f>Monte!E97+Centrale!E97+Valle!E97</f>
        <v>1</v>
      </c>
      <c r="F97" s="10">
        <f t="shared" si="18"/>
        <v>5.6568542494923806</v>
      </c>
      <c r="G97" s="8">
        <f t="shared" si="19"/>
        <v>3.5087719298245615E-3</v>
      </c>
      <c r="H97" s="8">
        <f t="shared" si="20"/>
        <v>0.35087719298245612</v>
      </c>
      <c r="I97" s="8">
        <f t="shared" si="21"/>
        <v>5.6140350877192997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f>Monte!E98+Centrale!E98+Valle!E98</f>
        <v>1</v>
      </c>
      <c r="F98" s="11">
        <f t="shared" si="18"/>
        <v>4</v>
      </c>
      <c r="G98" s="8">
        <f t="shared" si="19"/>
        <v>3.5087719298245615E-3</v>
      </c>
      <c r="H98" s="8">
        <f t="shared" si="20"/>
        <v>0.35087719298245612</v>
      </c>
      <c r="I98" s="8">
        <f t="shared" si="21"/>
        <v>5.2631578947368434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f>Monte!E99+Centrale!E99+Valle!E99</f>
        <v>2</v>
      </c>
      <c r="F99" s="10">
        <f t="shared" si="18"/>
        <v>2.8284271247461898</v>
      </c>
      <c r="G99" s="8">
        <f t="shared" si="19"/>
        <v>7.0175438596491229E-3</v>
      </c>
      <c r="H99" s="8">
        <f t="shared" si="20"/>
        <v>0.70175438596491224</v>
      </c>
      <c r="I99" s="8">
        <f t="shared" si="21"/>
        <v>4.912280701754387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f>Monte!E100+Centrale!E100+Valle!E100</f>
        <v>1</v>
      </c>
      <c r="F100" s="11">
        <f t="shared" si="18"/>
        <v>2</v>
      </c>
      <c r="G100" s="8">
        <f t="shared" si="19"/>
        <v>3.5087719298245615E-3</v>
      </c>
      <c r="H100" s="8">
        <f t="shared" si="20"/>
        <v>0.35087719298245612</v>
      </c>
      <c r="I100" s="8">
        <f t="shared" si="21"/>
        <v>4.2105263157894743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f>Monte!E101+Centrale!E101+Valle!E101</f>
        <v>1</v>
      </c>
      <c r="F101" s="10">
        <f t="shared" si="18"/>
        <v>1.4142135623730951</v>
      </c>
      <c r="G101" s="8">
        <f t="shared" si="19"/>
        <v>3.5087719298245615E-3</v>
      </c>
      <c r="H101" s="8">
        <f t="shared" si="20"/>
        <v>0.35087719298245612</v>
      </c>
      <c r="I101" s="8">
        <f t="shared" si="21"/>
        <v>3.859649122807018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f>Monte!E102+Centrale!E102+Valle!E102</f>
        <v>1</v>
      </c>
      <c r="F102" s="11">
        <f t="shared" si="18"/>
        <v>1</v>
      </c>
      <c r="G102" s="8">
        <f t="shared" si="19"/>
        <v>3.5087719298245615E-3</v>
      </c>
      <c r="H102" s="8">
        <f t="shared" si="20"/>
        <v>0.35087719298245612</v>
      </c>
      <c r="I102" s="8">
        <f t="shared" si="21"/>
        <v>3.5087719298245617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f>Monte!E103+Centrale!E103+Valle!E103</f>
        <v>1</v>
      </c>
      <c r="F103" s="10">
        <f t="shared" si="18"/>
        <v>0.70710678118654746</v>
      </c>
      <c r="G103" s="8">
        <f t="shared" si="19"/>
        <v>3.5087719298245615E-3</v>
      </c>
      <c r="H103" s="8">
        <f t="shared" si="20"/>
        <v>0.35087719298245612</v>
      </c>
      <c r="I103" s="8">
        <f t="shared" si="21"/>
        <v>3.1578947368421053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f>Monte!E104+Centrale!E104+Valle!E104</f>
        <v>1</v>
      </c>
      <c r="F104" s="3">
        <f t="shared" si="18"/>
        <v>0.5</v>
      </c>
      <c r="G104" s="8">
        <f t="shared" si="19"/>
        <v>3.5087719298245615E-3</v>
      </c>
      <c r="H104" s="8">
        <f t="shared" si="20"/>
        <v>0.35087719298245612</v>
      </c>
      <c r="I104" s="8">
        <f t="shared" si="21"/>
        <v>2.807017543859649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f>Monte!E105+Centrale!E105+Valle!E105</f>
        <v>1</v>
      </c>
      <c r="F105" s="10">
        <f t="shared" si="18"/>
        <v>0.35355339059327379</v>
      </c>
      <c r="G105" s="8">
        <f t="shared" si="19"/>
        <v>3.5087719298245615E-3</v>
      </c>
      <c r="H105" s="8">
        <f t="shared" si="20"/>
        <v>0.35087719298245612</v>
      </c>
      <c r="I105" s="8">
        <f t="shared" si="21"/>
        <v>2.4561403508771926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f>Monte!E106+Centrale!E106+Valle!E106</f>
        <v>6</v>
      </c>
      <c r="F106" s="13">
        <f t="shared" si="18"/>
        <v>0.25</v>
      </c>
      <c r="G106" s="8">
        <f t="shared" si="19"/>
        <v>2.1052631578947368E-2</v>
      </c>
      <c r="H106" s="8">
        <f t="shared" si="20"/>
        <v>2.1052631578947367</v>
      </c>
      <c r="I106" s="8">
        <f t="shared" si="21"/>
        <v>2.1052631578947367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f>Monte!E107+Centrale!E107+Valle!E107</f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f>Monte!E108+Centrale!E108+Valle!E108</f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f>Monte!E109+Centrale!E109+Valle!E109</f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f>Monte!E110+Centrale!E110+Valle!E110</f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f>Monte!E111+Centrale!E111+Valle!E111</f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f>Monte!E112+Centrale!E112+Valle!E112</f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f>Monte!E113+Centrale!E113+Valle!E113</f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f>Monte!E114+Centrale!E114+Valle!E114</f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f>Monte!E115+Centrale!E115+Valle!E115</f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f>Monte!E116+Centrale!E116+Valle!E116</f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f>Monte!E117+Centrale!E117+Valle!E117</f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f>Monte!E118+Centrale!E118+Valle!E118</f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f>Monte!E119+Centrale!E119+Valle!E119</f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f>Monte!E120+Centrale!E120+Valle!E120</f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285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-6.7783018867924527</v>
      </c>
      <c r="N123" s="45">
        <f t="shared" ref="N123:U123" si="32">SUM(N82:N122)</f>
        <v>-6.6169811320754723</v>
      </c>
      <c r="O123" s="45">
        <f t="shared" si="32"/>
        <v>-6.433080808080808</v>
      </c>
      <c r="P123" s="45">
        <f t="shared" si="32"/>
        <v>-6.0732323232323235</v>
      </c>
      <c r="Q123" s="45">
        <f t="shared" si="32"/>
        <v>-5.887096774193548</v>
      </c>
      <c r="R123" s="45">
        <f t="shared" si="32"/>
        <v>-5.772177419354839</v>
      </c>
      <c r="S123" s="45">
        <f t="shared" si="32"/>
        <v>-5.542338709677419</v>
      </c>
      <c r="T123" s="45">
        <f t="shared" si="32"/>
        <v>-5.2</v>
      </c>
      <c r="U123" s="45">
        <f t="shared" si="32"/>
        <v>-4.8409090909090908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-0.12719298245614036</v>
      </c>
      <c r="G210" s="39">
        <f t="shared" si="55"/>
        <v>4.3447052534382982E-2</v>
      </c>
      <c r="H210" s="39">
        <f t="shared" si="56"/>
        <v>-6.837194056726581E-2</v>
      </c>
      <c r="I210" s="40">
        <f t="shared" si="57"/>
        <v>0.10759584331374979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-1.2552631578947369</v>
      </c>
      <c r="G211" s="39">
        <f t="shared" si="55"/>
        <v>0.21437993876658362</v>
      </c>
      <c r="H211" s="39">
        <f t="shared" si="56"/>
        <v>-0.23017635530727901</v>
      </c>
      <c r="I211" s="40">
        <f t="shared" si="57"/>
        <v>0.24713671832992037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-2.1710526315789473</v>
      </c>
      <c r="G212" s="39">
        <f t="shared" si="55"/>
        <v>0.11432366234144875</v>
      </c>
      <c r="H212" s="39">
        <f t="shared" si="56"/>
        <v>-6.5585679974831002E-2</v>
      </c>
      <c r="I212" s="40">
        <f t="shared" si="57"/>
        <v>3.7625469038192444E-2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-1.2508771929824563</v>
      </c>
      <c r="G213" s="39">
        <f t="shared" si="55"/>
        <v>1.1811245565436785E-3</v>
      </c>
      <c r="H213" s="39">
        <f t="shared" si="56"/>
        <v>-8.703023048216448E-5</v>
      </c>
      <c r="I213" s="40">
        <f t="shared" si="57"/>
        <v>6.4127538250014979E-6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-0.62631578947368416</v>
      </c>
      <c r="G214" s="39">
        <f t="shared" si="55"/>
        <v>2.1681877824755908E-2</v>
      </c>
      <c r="H214" s="39">
        <f t="shared" si="56"/>
        <v>9.2433268621328057E-3</v>
      </c>
      <c r="I214" s="40">
        <f t="shared" si="57"/>
        <v>3.9405761885934702E-3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-0.18333333333333335</v>
      </c>
      <c r="G215" s="39">
        <f t="shared" si="55"/>
        <v>3.3118141614423953E-2</v>
      </c>
      <c r="H215" s="39">
        <f t="shared" si="56"/>
        <v>3.0677857495466431E-2</v>
      </c>
      <c r="I215" s="40">
        <f t="shared" si="57"/>
        <v>2.8417383785274201E-2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-4.4736842105263158E-2</v>
      </c>
      <c r="G216" s="39">
        <f t="shared" si="55"/>
        <v>2.1414491908441496E-2</v>
      </c>
      <c r="H216" s="39">
        <f t="shared" si="56"/>
        <v>3.0543827932566579E-2</v>
      </c>
      <c r="I216" s="40">
        <f t="shared" si="57"/>
        <v>4.3565144051187103E-2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-1.3157894736842106E-2</v>
      </c>
      <c r="G217" s="39">
        <f t="shared" si="55"/>
        <v>1.3019973757107464E-2</v>
      </c>
      <c r="H217" s="39">
        <f t="shared" si="56"/>
        <v>2.5080581026849132E-2</v>
      </c>
      <c r="I217" s="40">
        <f t="shared" si="57"/>
        <v>4.8313119241193615E-2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-1.1403508771929825E-2</v>
      </c>
      <c r="G218" s="39">
        <f t="shared" si="55"/>
        <v>2.0656169509646712E-2</v>
      </c>
      <c r="H218" s="39">
        <f t="shared" si="56"/>
        <v>5.0118390231300727E-2</v>
      </c>
      <c r="I218" s="40">
        <f t="shared" si="57"/>
        <v>0.12160304156120869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-9.6491228070175444E-3</v>
      </c>
      <c r="G219" s="39">
        <f t="shared" si="55"/>
        <v>3.0046751227098236E-2</v>
      </c>
      <c r="H219" s="39">
        <f t="shared" si="56"/>
        <v>8.7926282538245401E-2</v>
      </c>
      <c r="I219" s="40">
        <f t="shared" si="57"/>
        <v>0.2573000689013919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-7.8947368421052634E-3</v>
      </c>
      <c r="G220" s="39">
        <f t="shared" si="55"/>
        <v>4.1191718909462043E-2</v>
      </c>
      <c r="H220" s="39">
        <f t="shared" si="56"/>
        <v>0.14113583689505158</v>
      </c>
      <c r="I220" s="40">
        <f t="shared" si="57"/>
        <v>0.4835759464140979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-1.2280701754385965E-2</v>
      </c>
      <c r="G221" s="39">
        <f t="shared" si="55"/>
        <v>0.10818214511347626</v>
      </c>
      <c r="H221" s="39">
        <f t="shared" si="56"/>
        <v>0.42475726449817541</v>
      </c>
      <c r="I221" s="40">
        <f t="shared" si="57"/>
        <v>1.6677311542928364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-4.3859649122807015E-3</v>
      </c>
      <c r="G222" s="39">
        <f t="shared" si="55"/>
        <v>6.8744812168926514E-2</v>
      </c>
      <c r="H222" s="39">
        <f t="shared" si="56"/>
        <v>0.30428624754772216</v>
      </c>
      <c r="I222" s="40">
        <f t="shared" si="57"/>
        <v>1.3468670220401811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-2.631578947368421E-3</v>
      </c>
      <c r="G223" s="39">
        <f t="shared" si="55"/>
        <v>8.5152937746027155E-2</v>
      </c>
      <c r="H223" s="39">
        <f t="shared" si="56"/>
        <v>0.41949026173832332</v>
      </c>
      <c r="I223" s="40">
        <f t="shared" si="57"/>
        <v>2.0665414999319514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-8.7719298245614037E-4</v>
      </c>
      <c r="G224" s="39">
        <f t="shared" si="55"/>
        <v>0.1033154492880401</v>
      </c>
      <c r="H224" s="39">
        <f t="shared" si="56"/>
        <v>0.5606222537682598</v>
      </c>
      <c r="I224" s="40">
        <f t="shared" si="57"/>
        <v>3.0421133875530315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8.7719298245614037E-4</v>
      </c>
      <c r="G225" s="39">
        <f t="shared" si="55"/>
        <v>0.12323234679496531</v>
      </c>
      <c r="H225" s="39">
        <f t="shared" si="56"/>
        <v>0.73031380258489986</v>
      </c>
      <c r="I225" s="40">
        <f t="shared" si="57"/>
        <v>4.3280702195294607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2.631578947368421E-3</v>
      </c>
      <c r="G226" s="39">
        <f t="shared" si="55"/>
        <v>0.14490363026680281</v>
      </c>
      <c r="H226" s="39">
        <f t="shared" si="56"/>
        <v>0.93119648713561176</v>
      </c>
      <c r="I226" s="40">
        <f t="shared" si="57"/>
        <v>5.9841626883820114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4.3859649122807015E-3</v>
      </c>
      <c r="G227" s="39">
        <f t="shared" si="55"/>
        <v>0.16832929970355257</v>
      </c>
      <c r="H227" s="39">
        <f t="shared" si="56"/>
        <v>1.1659018863677642</v>
      </c>
      <c r="I227" s="40">
        <f t="shared" si="57"/>
        <v>8.0754046445262002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3.6842105263157891E-2</v>
      </c>
      <c r="G228" s="39">
        <f t="shared" si="55"/>
        <v>1.1610561306312877</v>
      </c>
      <c r="H228" s="39">
        <f t="shared" si="56"/>
        <v>8.6223694753723539</v>
      </c>
      <c r="I228" s="40">
        <f t="shared" si="57"/>
        <v>64.032438577633641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51.137714889741552</v>
      </c>
      <c r="F235" s="62">
        <f>SUM(F204:F234)</f>
        <v>-5.6763157894736853</v>
      </c>
      <c r="G235" s="62">
        <f>SQRT(SUM(G204:G234))</f>
        <v>1.5866246105058919</v>
      </c>
      <c r="H235" s="62">
        <f>(SUM(H204:H234))/(($G$235)^3)</f>
        <v>3.297196576114255</v>
      </c>
      <c r="I235" s="62">
        <f>(SUM(I204:I234))/(($G$235)^4)</f>
        <v>14.505231056868935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workbookViewId="0">
      <selection activeCell="D4" sqref="D4:I4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80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50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1.5833333333333333</v>
      </c>
      <c r="G20" s="58">
        <f t="shared" ref="G20:G29" si="1">2^(-F20)</f>
        <v>0.33370996354250865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0.5</v>
      </c>
      <c r="G21" s="58">
        <f t="shared" si="1"/>
        <v>0.70710678118654746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-1.625</v>
      </c>
      <c r="G22" s="58">
        <f t="shared" si="1"/>
        <v>3.0844216508158815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-3.75</v>
      </c>
      <c r="G23" s="58">
        <f t="shared" si="1"/>
        <v>13.454342644059432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-4.5</v>
      </c>
      <c r="G24" s="58">
        <f t="shared" si="1"/>
        <v>22.627416997969519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-5.25</v>
      </c>
      <c r="G25" s="58">
        <f t="shared" si="1"/>
        <v>38.054627680087073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-6.3055555555555554</v>
      </c>
      <c r="G26" s="58">
        <f t="shared" si="1"/>
        <v>79.097245819474466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-6.5714285714285712</v>
      </c>
      <c r="G27" s="58">
        <f t="shared" si="1"/>
        <v>95.103634504764642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-6.7857142857142856</v>
      </c>
      <c r="G28" s="58">
        <f t="shared" si="1"/>
        <v>110.33252111961311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-3.910000000000001</v>
      </c>
      <c r="G29" s="58">
        <f t="shared" si="1"/>
        <v>15.032363987424198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3.0223169919781743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0.81984877371909548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2.1730915255176475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78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22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2</v>
      </c>
      <c r="F88" s="11">
        <f t="shared" si="18"/>
        <v>128</v>
      </c>
      <c r="G88" s="8">
        <f t="shared" si="19"/>
        <v>0.04</v>
      </c>
      <c r="H88" s="8">
        <f t="shared" si="20"/>
        <v>4</v>
      </c>
      <c r="I88" s="8">
        <f t="shared" si="21"/>
        <v>100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7</v>
      </c>
      <c r="F89" s="3">
        <f t="shared" si="18"/>
        <v>90.509667991878061</v>
      </c>
      <c r="G89" s="8">
        <f t="shared" si="19"/>
        <v>0.14000000000000001</v>
      </c>
      <c r="H89" s="8">
        <f t="shared" si="20"/>
        <v>14.000000000000002</v>
      </c>
      <c r="I89" s="8">
        <f t="shared" si="21"/>
        <v>96</v>
      </c>
      <c r="J89" s="28"/>
      <c r="K89" s="26"/>
      <c r="L89" s="26"/>
      <c r="M89" s="46">
        <f t="shared" si="22"/>
        <v>-6.7857142857142856</v>
      </c>
      <c r="N89" s="46">
        <f t="shared" si="23"/>
        <v>-6.5714285714285712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9</v>
      </c>
      <c r="F90" s="11">
        <f t="shared" si="18"/>
        <v>64</v>
      </c>
      <c r="G90" s="8">
        <f t="shared" si="19"/>
        <v>0.18</v>
      </c>
      <c r="H90" s="8">
        <f t="shared" si="20"/>
        <v>18</v>
      </c>
      <c r="I90" s="8">
        <f t="shared" si="21"/>
        <v>82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-6.3055555555555554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5</v>
      </c>
      <c r="F91" s="10">
        <f t="shared" si="18"/>
        <v>45.254833995939045</v>
      </c>
      <c r="G91" s="8">
        <f t="shared" si="19"/>
        <v>0.1</v>
      </c>
      <c r="H91" s="8">
        <f t="shared" si="20"/>
        <v>10</v>
      </c>
      <c r="I91" s="8">
        <f t="shared" si="21"/>
        <v>64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4</v>
      </c>
      <c r="F92" s="11">
        <f t="shared" si="18"/>
        <v>32</v>
      </c>
      <c r="G92" s="8">
        <f t="shared" si="19"/>
        <v>0.08</v>
      </c>
      <c r="H92" s="8">
        <f t="shared" si="20"/>
        <v>8</v>
      </c>
      <c r="I92" s="8">
        <f t="shared" si="21"/>
        <v>54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>
        <f t="shared" si="25"/>
        <v>-5.25</v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3</v>
      </c>
      <c r="F93" s="3">
        <f t="shared" si="18"/>
        <v>22.627416997969519</v>
      </c>
      <c r="G93" s="8">
        <f t="shared" si="19"/>
        <v>0.06</v>
      </c>
      <c r="H93" s="8">
        <f t="shared" si="20"/>
        <v>6</v>
      </c>
      <c r="I93" s="8">
        <f t="shared" si="21"/>
        <v>46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2</v>
      </c>
      <c r="F94" s="11">
        <f t="shared" si="18"/>
        <v>16</v>
      </c>
      <c r="G94" s="8">
        <f t="shared" si="19"/>
        <v>0.04</v>
      </c>
      <c r="H94" s="8">
        <f t="shared" si="20"/>
        <v>4</v>
      </c>
      <c r="I94" s="8">
        <f t="shared" si="21"/>
        <v>40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>
        <f t="shared" si="26"/>
        <v>-4.5</v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1</v>
      </c>
      <c r="F95" s="3">
        <f t="shared" si="18"/>
        <v>11.313708498984759</v>
      </c>
      <c r="G95" s="8">
        <f t="shared" si="19"/>
        <v>0.02</v>
      </c>
      <c r="H95" s="8">
        <f t="shared" si="20"/>
        <v>2</v>
      </c>
      <c r="I95" s="8">
        <f t="shared" si="21"/>
        <v>36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>
        <f t="shared" si="27"/>
        <v>-3.75</v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0.02</v>
      </c>
      <c r="H96" s="8">
        <f t="shared" si="20"/>
        <v>2</v>
      </c>
      <c r="I96" s="8">
        <f t="shared" si="21"/>
        <v>34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1</v>
      </c>
      <c r="F97" s="10">
        <f t="shared" si="18"/>
        <v>5.6568542494923806</v>
      </c>
      <c r="G97" s="8">
        <f t="shared" si="19"/>
        <v>0.02</v>
      </c>
      <c r="H97" s="8">
        <f t="shared" si="20"/>
        <v>2</v>
      </c>
      <c r="I97" s="8">
        <f t="shared" si="21"/>
        <v>32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0.02</v>
      </c>
      <c r="H98" s="8">
        <f t="shared" si="20"/>
        <v>2</v>
      </c>
      <c r="I98" s="8">
        <f t="shared" si="21"/>
        <v>30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2</v>
      </c>
      <c r="F99" s="10">
        <f t="shared" si="18"/>
        <v>2.8284271247461898</v>
      </c>
      <c r="G99" s="8">
        <f t="shared" si="19"/>
        <v>0.04</v>
      </c>
      <c r="H99" s="8">
        <f t="shared" si="20"/>
        <v>4</v>
      </c>
      <c r="I99" s="8">
        <f t="shared" si="21"/>
        <v>28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>
        <f t="shared" si="28"/>
        <v>-1.625</v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1</v>
      </c>
      <c r="F100" s="11">
        <f t="shared" si="18"/>
        <v>2</v>
      </c>
      <c r="G100" s="8">
        <f t="shared" si="19"/>
        <v>0.02</v>
      </c>
      <c r="H100" s="8">
        <f t="shared" si="20"/>
        <v>2</v>
      </c>
      <c r="I100" s="8">
        <f t="shared" si="21"/>
        <v>24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0.02</v>
      </c>
      <c r="H101" s="8">
        <f t="shared" si="20"/>
        <v>2</v>
      </c>
      <c r="I101" s="8">
        <f t="shared" si="21"/>
        <v>22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0.02</v>
      </c>
      <c r="H102" s="8">
        <f t="shared" si="20"/>
        <v>2</v>
      </c>
      <c r="I102" s="8">
        <f t="shared" si="21"/>
        <v>20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1</v>
      </c>
      <c r="F103" s="10">
        <f t="shared" si="18"/>
        <v>0.70710678118654746</v>
      </c>
      <c r="G103" s="8">
        <f t="shared" si="19"/>
        <v>0.02</v>
      </c>
      <c r="H103" s="8">
        <f t="shared" si="20"/>
        <v>2</v>
      </c>
      <c r="I103" s="8">
        <f t="shared" si="21"/>
        <v>18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1</v>
      </c>
      <c r="F104" s="3">
        <f t="shared" si="18"/>
        <v>0.5</v>
      </c>
      <c r="G104" s="8">
        <f t="shared" si="19"/>
        <v>0.02</v>
      </c>
      <c r="H104" s="8">
        <f t="shared" si="20"/>
        <v>2</v>
      </c>
      <c r="I104" s="8">
        <f t="shared" si="21"/>
        <v>16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0.5</v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1</v>
      </c>
      <c r="F105" s="10">
        <f t="shared" si="18"/>
        <v>0.35355339059327379</v>
      </c>
      <c r="G105" s="8">
        <f t="shared" si="19"/>
        <v>0.02</v>
      </c>
      <c r="H105" s="8">
        <f t="shared" si="20"/>
        <v>2</v>
      </c>
      <c r="I105" s="8">
        <f t="shared" si="21"/>
        <v>14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6</v>
      </c>
      <c r="F106" s="13">
        <f t="shared" si="18"/>
        <v>0.25</v>
      </c>
      <c r="G106" s="8">
        <f t="shared" si="19"/>
        <v>0.12</v>
      </c>
      <c r="H106" s="8">
        <f t="shared" si="20"/>
        <v>12</v>
      </c>
      <c r="I106" s="8">
        <f t="shared" si="21"/>
        <v>12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>
        <f t="shared" si="30"/>
        <v>1.5833333333333333</v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50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-6.7857142857142856</v>
      </c>
      <c r="N123" s="45">
        <f t="shared" si="32"/>
        <v>-6.5714285714285712</v>
      </c>
      <c r="O123" s="45">
        <f t="shared" si="32"/>
        <v>-6.3055555555555554</v>
      </c>
      <c r="P123" s="45">
        <f t="shared" si="32"/>
        <v>-5.25</v>
      </c>
      <c r="Q123" s="45">
        <f t="shared" si="32"/>
        <v>-4.5</v>
      </c>
      <c r="R123" s="45">
        <f t="shared" si="32"/>
        <v>-3.75</v>
      </c>
      <c r="S123" s="45">
        <f t="shared" si="32"/>
        <v>-1.625</v>
      </c>
      <c r="T123" s="45">
        <f t="shared" si="32"/>
        <v>0.5</v>
      </c>
      <c r="U123" s="45">
        <f t="shared" si="32"/>
        <v>1.5833333333333333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-0.28999999999999998</v>
      </c>
      <c r="G210" s="39">
        <f t="shared" si="55"/>
        <v>0.44622399999999973</v>
      </c>
      <c r="H210" s="39">
        <f t="shared" si="56"/>
        <v>-1.4903881599999986</v>
      </c>
      <c r="I210" s="40">
        <f t="shared" si="57"/>
        <v>4.9778964543999935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-0.94500000000000006</v>
      </c>
      <c r="G211" s="39">
        <f t="shared" si="55"/>
        <v>1.1291839999999993</v>
      </c>
      <c r="H211" s="39">
        <f t="shared" si="56"/>
        <v>-3.2068825599999973</v>
      </c>
      <c r="I211" s="40">
        <f t="shared" si="57"/>
        <v>9.1075464703999884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-1.125</v>
      </c>
      <c r="G212" s="39">
        <f t="shared" si="55"/>
        <v>0.98560799999999915</v>
      </c>
      <c r="H212" s="39">
        <f t="shared" si="56"/>
        <v>-2.3063227199999972</v>
      </c>
      <c r="I212" s="40">
        <f t="shared" si="57"/>
        <v>5.3967951647999914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-0.57500000000000007</v>
      </c>
      <c r="G213" s="39">
        <f t="shared" si="55"/>
        <v>0.33855999999999964</v>
      </c>
      <c r="H213" s="39">
        <f t="shared" si="56"/>
        <v>-0.62295039999999902</v>
      </c>
      <c r="I213" s="40">
        <f t="shared" si="57"/>
        <v>1.1462287359999974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-0.42</v>
      </c>
      <c r="G214" s="39">
        <f t="shared" si="55"/>
        <v>0.14364799999999978</v>
      </c>
      <c r="H214" s="39">
        <f t="shared" si="56"/>
        <v>-0.19248831999999955</v>
      </c>
      <c r="I214" s="40">
        <f t="shared" si="57"/>
        <v>0.25793434879999916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-0.28499999999999998</v>
      </c>
      <c r="G215" s="39">
        <f t="shared" si="55"/>
        <v>4.2335999999999895E-2</v>
      </c>
      <c r="H215" s="39">
        <f t="shared" si="56"/>
        <v>-3.5562239999999863E-2</v>
      </c>
      <c r="I215" s="40">
        <f t="shared" si="57"/>
        <v>2.9872281599999849E-2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-0.17</v>
      </c>
      <c r="G216" s="39">
        <f t="shared" si="55"/>
        <v>4.6239999999999719E-3</v>
      </c>
      <c r="H216" s="39">
        <f t="shared" si="56"/>
        <v>-1.5721599999999859E-3</v>
      </c>
      <c r="I216" s="40">
        <f t="shared" si="57"/>
        <v>5.3453439999999355E-4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-7.4999999999999997E-2</v>
      </c>
      <c r="G217" s="39">
        <f t="shared" si="55"/>
        <v>5.1200000000000659E-4</v>
      </c>
      <c r="H217" s="39">
        <f t="shared" si="56"/>
        <v>8.1920000000001587E-5</v>
      </c>
      <c r="I217" s="40">
        <f t="shared" si="57"/>
        <v>1.3107200000000339E-5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-6.5000000000000002E-2</v>
      </c>
      <c r="G218" s="39">
        <f t="shared" si="55"/>
        <v>8.712000000000027E-3</v>
      </c>
      <c r="H218" s="39">
        <f t="shared" si="56"/>
        <v>5.7499200000000273E-3</v>
      </c>
      <c r="I218" s="40">
        <f t="shared" si="57"/>
        <v>3.7949472000000238E-3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-5.5E-2</v>
      </c>
      <c r="G219" s="39">
        <f t="shared" si="55"/>
        <v>2.6912000000000047E-2</v>
      </c>
      <c r="H219" s="39">
        <f t="shared" si="56"/>
        <v>3.1217920000000083E-2</v>
      </c>
      <c r="I219" s="40">
        <f t="shared" si="57"/>
        <v>3.6212787200000131E-2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-4.4999999999999998E-2</v>
      </c>
      <c r="G220" s="39">
        <f t="shared" si="55"/>
        <v>5.5112000000000071E-2</v>
      </c>
      <c r="H220" s="39">
        <f t="shared" si="56"/>
        <v>9.1485920000000165E-2</v>
      </c>
      <c r="I220" s="40">
        <f t="shared" si="57"/>
        <v>0.15186662720000038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-7.0000000000000007E-2</v>
      </c>
      <c r="G221" s="39">
        <f t="shared" si="55"/>
        <v>0.18662400000000021</v>
      </c>
      <c r="H221" s="39">
        <f t="shared" si="56"/>
        <v>0.40310784000000061</v>
      </c>
      <c r="I221" s="40">
        <f t="shared" si="57"/>
        <v>0.87071293440000175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-2.5000000000000001E-2</v>
      </c>
      <c r="G222" s="39">
        <f t="shared" si="55"/>
        <v>0.14151200000000011</v>
      </c>
      <c r="H222" s="39">
        <f t="shared" si="56"/>
        <v>0.37642192000000047</v>
      </c>
      <c r="I222" s="40">
        <f t="shared" si="57"/>
        <v>1.0012823072000017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-1.4999999999999999E-2</v>
      </c>
      <c r="G223" s="39">
        <f t="shared" si="55"/>
        <v>0.19971200000000014</v>
      </c>
      <c r="H223" s="39">
        <f t="shared" si="56"/>
        <v>0.63108992000000064</v>
      </c>
      <c r="I223" s="40">
        <f t="shared" si="57"/>
        <v>1.9942441472000028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-5.0000000000000001E-3</v>
      </c>
      <c r="G224" s="39">
        <f t="shared" si="55"/>
        <v>0.26791200000000015</v>
      </c>
      <c r="H224" s="39">
        <f t="shared" si="56"/>
        <v>0.98055792000000086</v>
      </c>
      <c r="I224" s="40">
        <f t="shared" si="57"/>
        <v>3.5888419872000039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5.0000000000000001E-3</v>
      </c>
      <c r="G225" s="39">
        <f t="shared" si="55"/>
        <v>0.3461120000000002</v>
      </c>
      <c r="H225" s="39">
        <f t="shared" si="56"/>
        <v>1.439825920000001</v>
      </c>
      <c r="I225" s="40">
        <f t="shared" si="57"/>
        <v>5.9896758272000072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1.4999999999999999E-2</v>
      </c>
      <c r="G226" s="39">
        <f t="shared" si="55"/>
        <v>0.4343120000000002</v>
      </c>
      <c r="H226" s="39">
        <f t="shared" si="56"/>
        <v>2.0238939200000012</v>
      </c>
      <c r="I226" s="40">
        <f t="shared" si="57"/>
        <v>9.4313456672000076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2.5000000000000001E-2</v>
      </c>
      <c r="G227" s="39">
        <f t="shared" si="55"/>
        <v>0.53251200000000021</v>
      </c>
      <c r="H227" s="39">
        <f t="shared" si="56"/>
        <v>2.7477619200000016</v>
      </c>
      <c r="I227" s="40">
        <f t="shared" si="57"/>
        <v>14.178451507200009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0.21</v>
      </c>
      <c r="G228" s="39">
        <f t="shared" si="55"/>
        <v>3.844272000000001</v>
      </c>
      <c r="H228" s="39">
        <f t="shared" si="56"/>
        <v>21.758579520000009</v>
      </c>
      <c r="I228" s="40">
        <f t="shared" si="57"/>
        <v>123.15356008320006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15.032363987424198</v>
      </c>
      <c r="F235" s="62">
        <f>SUM(F204:F234)</f>
        <v>-3.910000000000001</v>
      </c>
      <c r="G235" s="62">
        <f>SQRT(SUM(G204:G234))</f>
        <v>3.0223169919781743</v>
      </c>
      <c r="H235" s="62">
        <f>(SUM(H204:H234))/(($G$235)^3)</f>
        <v>0.81984877371909548</v>
      </c>
      <c r="I235" s="62">
        <f>(SUM(I204:I234))/(($G$235)^4)</f>
        <v>2.1730915255176475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workbookViewId="0">
      <selection activeCell="D4" sqref="D4:I4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81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213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-5.2795454545454543</v>
      </c>
      <c r="G20" s="58">
        <f t="shared" ref="G20:G29" si="1">2^(-F20)</f>
        <v>38.841996545120658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-5.5296153846153846</v>
      </c>
      <c r="G21" s="58">
        <f t="shared" si="1"/>
        <v>46.193417677629476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-5.7139423076923075</v>
      </c>
      <c r="G22" s="58">
        <f t="shared" si="1"/>
        <v>52.488967279639724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-5.9187500000000002</v>
      </c>
      <c r="G23" s="58">
        <f t="shared" si="1"/>
        <v>60.495251535450187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-6.0134146341463417</v>
      </c>
      <c r="G24" s="58">
        <f t="shared" si="1"/>
        <v>64.597867486349074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-6.1432926829268295</v>
      </c>
      <c r="G25" s="58">
        <f t="shared" si="1"/>
        <v>70.683064403042863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-6.4679878048780486</v>
      </c>
      <c r="G26" s="58">
        <f t="shared" si="1"/>
        <v>88.523451963525105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-6.6546666666666665</v>
      </c>
      <c r="G27" s="58">
        <f t="shared" si="1"/>
        <v>100.75213962421954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-6.7966666666666669</v>
      </c>
      <c r="G28" s="58">
        <f t="shared" si="1"/>
        <v>111.17331024278224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-6.078638497652582</v>
      </c>
      <c r="G29" s="58">
        <f t="shared" si="1"/>
        <v>67.585342748412842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0.55239684807822453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0.56791889603504941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3.123665636339827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100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0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3</v>
      </c>
      <c r="F88" s="11">
        <f t="shared" si="18"/>
        <v>128</v>
      </c>
      <c r="G88" s="8">
        <f t="shared" si="19"/>
        <v>1.4084507042253521E-2</v>
      </c>
      <c r="H88" s="8">
        <f t="shared" si="20"/>
        <v>1.4084507042253522</v>
      </c>
      <c r="I88" s="8">
        <f t="shared" si="21"/>
        <v>100.00000000000001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45</v>
      </c>
      <c r="F89" s="3">
        <f t="shared" si="18"/>
        <v>90.509667991878061</v>
      </c>
      <c r="G89" s="8">
        <f t="shared" si="19"/>
        <v>0.21126760563380281</v>
      </c>
      <c r="H89" s="8">
        <f t="shared" si="20"/>
        <v>21.12676056338028</v>
      </c>
      <c r="I89" s="8">
        <f t="shared" si="21"/>
        <v>98.591549295774655</v>
      </c>
      <c r="J89" s="28"/>
      <c r="K89" s="26"/>
      <c r="L89" s="26"/>
      <c r="M89" s="46">
        <f t="shared" si="22"/>
        <v>-6.7966666666666669</v>
      </c>
      <c r="N89" s="46">
        <f t="shared" si="23"/>
        <v>-6.6546666666666665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82</v>
      </c>
      <c r="F90" s="11">
        <f t="shared" si="18"/>
        <v>64</v>
      </c>
      <c r="G90" s="8">
        <f t="shared" si="19"/>
        <v>0.38497652582159625</v>
      </c>
      <c r="H90" s="8">
        <f t="shared" si="20"/>
        <v>38.497652582159624</v>
      </c>
      <c r="I90" s="8">
        <f t="shared" si="21"/>
        <v>77.464788732394368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-6.4679878048780486</v>
      </c>
      <c r="P90" s="46">
        <f t="shared" si="25"/>
        <v>-6.1432926829268295</v>
      </c>
      <c r="Q90" s="46">
        <f t="shared" si="26"/>
        <v>-6.0134146341463417</v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52</v>
      </c>
      <c r="F91" s="10">
        <f t="shared" si="18"/>
        <v>45.254833995939045</v>
      </c>
      <c r="G91" s="8">
        <f t="shared" si="19"/>
        <v>0.24413145539906103</v>
      </c>
      <c r="H91" s="8">
        <f t="shared" si="20"/>
        <v>24.413145539906104</v>
      </c>
      <c r="I91" s="8">
        <f t="shared" si="21"/>
        <v>38.967136150234744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>
        <f t="shared" si="27"/>
        <v>-5.9187500000000002</v>
      </c>
      <c r="S91" s="46">
        <f t="shared" si="28"/>
        <v>-5.7139423076923075</v>
      </c>
      <c r="T91" s="46">
        <f t="shared" si="29"/>
        <v>-5.5296153846153846</v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22</v>
      </c>
      <c r="F92" s="11">
        <f t="shared" si="18"/>
        <v>32</v>
      </c>
      <c r="G92" s="8">
        <f t="shared" si="19"/>
        <v>0.10328638497652583</v>
      </c>
      <c r="H92" s="8">
        <f t="shared" si="20"/>
        <v>10.328638497652582</v>
      </c>
      <c r="I92" s="8">
        <f t="shared" si="21"/>
        <v>14.553990610328638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>
        <f t="shared" si="30"/>
        <v>-5.2795454545454543</v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8</v>
      </c>
      <c r="F93" s="3">
        <f t="shared" si="18"/>
        <v>22.627416997969519</v>
      </c>
      <c r="G93" s="8">
        <f t="shared" si="19"/>
        <v>3.7558685446009391E-2</v>
      </c>
      <c r="H93" s="8">
        <f t="shared" si="20"/>
        <v>3.755868544600939</v>
      </c>
      <c r="I93" s="8">
        <f t="shared" si="21"/>
        <v>4.225352112676056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1</v>
      </c>
      <c r="F94" s="11">
        <f t="shared" si="18"/>
        <v>16</v>
      </c>
      <c r="G94" s="8">
        <f t="shared" si="19"/>
        <v>4.6948356807511738E-3</v>
      </c>
      <c r="H94" s="8">
        <f t="shared" si="20"/>
        <v>0.46948356807511737</v>
      </c>
      <c r="I94" s="8">
        <f t="shared" si="21"/>
        <v>0.46948356807511737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0</v>
      </c>
      <c r="F95" s="3">
        <f t="shared" si="18"/>
        <v>11.313708498984759</v>
      </c>
      <c r="G95" s="8">
        <f t="shared" si="19"/>
        <v>0</v>
      </c>
      <c r="H95" s="8">
        <f t="shared" si="20"/>
        <v>0</v>
      </c>
      <c r="I95" s="8">
        <f t="shared" si="21"/>
        <v>0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0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0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0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0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0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0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0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213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-6.7966666666666669</v>
      </c>
      <c r="N123" s="45">
        <f t="shared" si="32"/>
        <v>-6.6546666666666665</v>
      </c>
      <c r="O123" s="45">
        <f t="shared" si="32"/>
        <v>-6.4679878048780486</v>
      </c>
      <c r="P123" s="45">
        <f t="shared" si="32"/>
        <v>-6.1432926829268295</v>
      </c>
      <c r="Q123" s="45">
        <f t="shared" si="32"/>
        <v>-6.0134146341463417</v>
      </c>
      <c r="R123" s="45">
        <f t="shared" si="32"/>
        <v>-5.9187500000000002</v>
      </c>
      <c r="S123" s="45">
        <f t="shared" si="32"/>
        <v>-5.7139423076923075</v>
      </c>
      <c r="T123" s="45">
        <f t="shared" si="32"/>
        <v>-5.5296153846153846</v>
      </c>
      <c r="U123" s="45">
        <f t="shared" si="32"/>
        <v>-5.2795454545454543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-0.10211267605633803</v>
      </c>
      <c r="G210" s="39">
        <f t="shared" si="55"/>
        <v>1.932517984762817E-2</v>
      </c>
      <c r="H210" s="39">
        <f t="shared" si="56"/>
        <v>-2.2636771699451778E-2</v>
      </c>
      <c r="I210" s="40">
        <f t="shared" si="57"/>
        <v>2.6515842906165349E-2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-1.426056338028169</v>
      </c>
      <c r="G211" s="39">
        <f t="shared" si="55"/>
        <v>9.5223859190320156E-2</v>
      </c>
      <c r="H211" s="39">
        <f t="shared" si="56"/>
        <v>-6.3929633165332331E-2</v>
      </c>
      <c r="I211" s="40">
        <f t="shared" si="57"/>
        <v>4.2919894566396825E-2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-2.4061032863849765</v>
      </c>
      <c r="G212" s="39">
        <f t="shared" si="55"/>
        <v>1.1304745013683847E-2</v>
      </c>
      <c r="H212" s="39">
        <f t="shared" si="56"/>
        <v>-1.937198089199346E-3</v>
      </c>
      <c r="I212" s="40">
        <f t="shared" si="57"/>
        <v>3.3196117490974741E-4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-1.403755868544601</v>
      </c>
      <c r="G213" s="39">
        <f t="shared" si="55"/>
        <v>2.6366993573924885E-2</v>
      </c>
      <c r="H213" s="39">
        <f t="shared" si="56"/>
        <v>8.6652091557499582E-3</v>
      </c>
      <c r="I213" s="40">
        <f t="shared" si="57"/>
        <v>2.8477213187910648E-3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-0.54225352112676062</v>
      </c>
      <c r="G214" s="39">
        <f t="shared" si="55"/>
        <v>7.092074514282827E-2</v>
      </c>
      <c r="H214" s="39">
        <f t="shared" si="56"/>
        <v>5.8767659707554876E-2</v>
      </c>
      <c r="I214" s="40">
        <f t="shared" si="57"/>
        <v>4.8697145250626447E-2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-0.17840375586854459</v>
      </c>
      <c r="G215" s="39">
        <f t="shared" si="55"/>
        <v>6.6301605913408834E-2</v>
      </c>
      <c r="H215" s="39">
        <f t="shared" si="56"/>
        <v>8.8090866072745064E-2</v>
      </c>
      <c r="I215" s="40">
        <f t="shared" si="57"/>
        <v>0.11704091595580679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-1.9953051643192488E-2</v>
      </c>
      <c r="G216" s="39">
        <f t="shared" si="55"/>
        <v>1.5699149084962876E-2</v>
      </c>
      <c r="H216" s="39">
        <f t="shared" si="56"/>
        <v>2.870806839715042E-2</v>
      </c>
      <c r="I216" s="40">
        <f t="shared" si="57"/>
        <v>5.249667906427271E-2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0</v>
      </c>
      <c r="G217" s="39">
        <f t="shared" si="55"/>
        <v>0</v>
      </c>
      <c r="H217" s="39">
        <f t="shared" si="56"/>
        <v>0</v>
      </c>
      <c r="I217" s="40">
        <f t="shared" si="57"/>
        <v>0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67.585342748412842</v>
      </c>
      <c r="F235" s="62">
        <f>SUM(F204:F234)</f>
        <v>-6.078638497652582</v>
      </c>
      <c r="G235" s="62">
        <f>SQRT(SUM(G204:G234))</f>
        <v>0.55239684807822453</v>
      </c>
      <c r="H235" s="62">
        <f>(SUM(H204:H234))/(($G$235)^3)</f>
        <v>0.56791889603504941</v>
      </c>
      <c r="I235" s="62">
        <f>(SUM(I204:I234))/(($G$235)^4)</f>
        <v>3.123665636339827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workbookViewId="0">
      <selection activeCell="D4" sqref="D4:I4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82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22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-5.1375000000000002</v>
      </c>
      <c r="G20" s="58">
        <f>2^(-F20)</f>
        <v>35.199914024902895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-5.22</v>
      </c>
      <c r="G21" s="58">
        <f>2^(-F21)</f>
        <v>37.271474766990572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-5.34375</v>
      </c>
      <c r="G22" s="58">
        <f t="shared" ref="G22:G29" si="2">2^(-F22)</f>
        <v>40.609630630135456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-5.4812500000000002</v>
      </c>
      <c r="G23" s="58">
        <f t="shared" si="2"/>
        <v>44.670484586369739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-5.58</v>
      </c>
      <c r="G24" s="58">
        <f t="shared" si="2"/>
        <v>47.835175956318025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-5.8</v>
      </c>
      <c r="G25" s="58">
        <f t="shared" si="2"/>
        <v>55.715236050951923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-6.21875</v>
      </c>
      <c r="G26" s="58">
        <f t="shared" si="2"/>
        <v>74.478390961764958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-6.3425000000000002</v>
      </c>
      <c r="G27" s="58">
        <f t="shared" si="2"/>
        <v>81.148920609998868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-6.4249999999999998</v>
      </c>
      <c r="G28" s="58">
        <f t="shared" si="2"/>
        <v>85.924640177936851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-5.7954545454545459</v>
      </c>
      <c r="G29" s="58">
        <f t="shared" si="2"/>
        <v>55.539972028201582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0.47455938676866138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-0.13708339494907959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1.6847908425216727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100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0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0</v>
      </c>
      <c r="F88" s="11">
        <f t="shared" si="18"/>
        <v>128</v>
      </c>
      <c r="G88" s="8">
        <f t="shared" si="19"/>
        <v>0</v>
      </c>
      <c r="H88" s="8">
        <f t="shared" si="20"/>
        <v>0</v>
      </c>
      <c r="I88" s="8">
        <f t="shared" si="21"/>
        <v>100.00000000000001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</v>
      </c>
      <c r="F89" s="3">
        <f t="shared" si="18"/>
        <v>90.509667991878061</v>
      </c>
      <c r="G89" s="8">
        <f t="shared" si="19"/>
        <v>4.5454545454545456E-2</v>
      </c>
      <c r="H89" s="8">
        <f t="shared" si="20"/>
        <v>4.5454545454545459</v>
      </c>
      <c r="I89" s="8">
        <f t="shared" si="21"/>
        <v>100.00000000000001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8</v>
      </c>
      <c r="F90" s="11">
        <f>2^(-D90)</f>
        <v>64</v>
      </c>
      <c r="G90" s="8">
        <f t="shared" si="19"/>
        <v>0.36363636363636365</v>
      </c>
      <c r="H90" s="8">
        <f t="shared" si="20"/>
        <v>36.363636363636367</v>
      </c>
      <c r="I90" s="8">
        <f t="shared" si="21"/>
        <v>95.454545454545467</v>
      </c>
      <c r="J90" s="28"/>
      <c r="K90" s="26"/>
      <c r="L90" s="26"/>
      <c r="M90" s="46">
        <f t="shared" si="22"/>
        <v>-6.4249999999999998</v>
      </c>
      <c r="N90" s="46">
        <f t="shared" si="23"/>
        <v>-6.3425000000000002</v>
      </c>
      <c r="O90" s="46">
        <f t="shared" si="24"/>
        <v>-6.21875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5</v>
      </c>
      <c r="F91" s="10">
        <f t="shared" si="18"/>
        <v>45.254833995939045</v>
      </c>
      <c r="G91" s="8">
        <f t="shared" si="19"/>
        <v>0.22727272727272727</v>
      </c>
      <c r="H91" s="8">
        <f t="shared" si="20"/>
        <v>22.727272727272727</v>
      </c>
      <c r="I91" s="8">
        <f t="shared" si="21"/>
        <v>59.090909090909093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-5.8</v>
      </c>
      <c r="Q91" s="46">
        <f t="shared" si="26"/>
        <v>-5.58</v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8</v>
      </c>
      <c r="F92" s="11">
        <f t="shared" si="18"/>
        <v>32</v>
      </c>
      <c r="G92" s="8">
        <f t="shared" si="19"/>
        <v>0.36363636363636365</v>
      </c>
      <c r="H92" s="8">
        <f t="shared" si="20"/>
        <v>36.363636363636367</v>
      </c>
      <c r="I92" s="8">
        <f t="shared" si="21"/>
        <v>36.363636363636367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>
        <f t="shared" si="27"/>
        <v>-5.4812500000000002</v>
      </c>
      <c r="S92" s="46">
        <f t="shared" si="28"/>
        <v>-5.34375</v>
      </c>
      <c r="T92" s="46">
        <f t="shared" si="29"/>
        <v>-5.22</v>
      </c>
      <c r="U92" s="46">
        <f t="shared" si="30"/>
        <v>-5.1375000000000002</v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0</v>
      </c>
      <c r="F93" s="3">
        <f t="shared" si="18"/>
        <v>22.627416997969519</v>
      </c>
      <c r="G93" s="8">
        <f t="shared" si="19"/>
        <v>0</v>
      </c>
      <c r="H93" s="8">
        <f t="shared" si="20"/>
        <v>0</v>
      </c>
      <c r="I93" s="8">
        <f t="shared" si="21"/>
        <v>0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0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0</v>
      </c>
      <c r="F95" s="3">
        <f t="shared" si="18"/>
        <v>11.313708498984759</v>
      </c>
      <c r="G95" s="8">
        <f t="shared" si="19"/>
        <v>0</v>
      </c>
      <c r="H95" s="8">
        <f t="shared" si="20"/>
        <v>0</v>
      </c>
      <c r="I95" s="8">
        <f t="shared" si="21"/>
        <v>0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0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0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0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0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0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0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0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22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-6.4249999999999998</v>
      </c>
      <c r="N123" s="45">
        <f t="shared" ref="N123:U123" si="32">SUM(N82:N122)</f>
        <v>-6.3425000000000002</v>
      </c>
      <c r="O123" s="45">
        <f t="shared" si="32"/>
        <v>-6.21875</v>
      </c>
      <c r="P123" s="45">
        <f t="shared" si="32"/>
        <v>-5.8</v>
      </c>
      <c r="Q123" s="45">
        <f t="shared" si="32"/>
        <v>-5.58</v>
      </c>
      <c r="R123" s="45">
        <f t="shared" si="32"/>
        <v>-5.4812500000000002</v>
      </c>
      <c r="S123" s="45">
        <f t="shared" si="32"/>
        <v>-5.34375</v>
      </c>
      <c r="T123" s="45">
        <f t="shared" si="32"/>
        <v>-5.22</v>
      </c>
      <c r="U123" s="45">
        <f t="shared" si="32"/>
        <v>-5.1375000000000002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0</v>
      </c>
      <c r="G210" s="39">
        <f t="shared" si="55"/>
        <v>0</v>
      </c>
      <c r="H210" s="39">
        <f t="shared" si="56"/>
        <v>0</v>
      </c>
      <c r="I210" s="40">
        <f t="shared" si="57"/>
        <v>0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-0.30681818181818182</v>
      </c>
      <c r="G211" s="39">
        <f t="shared" si="55"/>
        <v>4.141622839969944E-2</v>
      </c>
      <c r="H211" s="39">
        <f t="shared" si="56"/>
        <v>-3.9533672563349449E-2</v>
      </c>
      <c r="I211" s="40">
        <f t="shared" si="57"/>
        <v>3.7736687446833554E-2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-2.2727272727272729</v>
      </c>
      <c r="G212" s="39">
        <f t="shared" si="55"/>
        <v>7.5131480090157646E-2</v>
      </c>
      <c r="H212" s="39">
        <f t="shared" si="56"/>
        <v>-3.4150672768253447E-2</v>
      </c>
      <c r="I212" s="40">
        <f t="shared" si="57"/>
        <v>1.5523033076478825E-2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-1.3068181818181819</v>
      </c>
      <c r="G213" s="39">
        <f t="shared" si="55"/>
        <v>4.6957175056349439E-4</v>
      </c>
      <c r="H213" s="39">
        <f t="shared" si="56"/>
        <v>2.1344170480159026E-5</v>
      </c>
      <c r="I213" s="40">
        <f t="shared" si="57"/>
        <v>9.7018956727996408E-7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-1.9090909090909092</v>
      </c>
      <c r="G214" s="39">
        <f t="shared" si="55"/>
        <v>0.10818933132982736</v>
      </c>
      <c r="H214" s="39">
        <f t="shared" si="56"/>
        <v>5.9012362543542245E-2</v>
      </c>
      <c r="I214" s="40">
        <f t="shared" si="57"/>
        <v>3.2188561387386704E-2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0</v>
      </c>
      <c r="G215" s="39">
        <f t="shared" si="55"/>
        <v>0</v>
      </c>
      <c r="H215" s="39">
        <f t="shared" si="56"/>
        <v>0</v>
      </c>
      <c r="I215" s="40">
        <f t="shared" si="57"/>
        <v>0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0</v>
      </c>
      <c r="G217" s="39">
        <f t="shared" si="55"/>
        <v>0</v>
      </c>
      <c r="H217" s="39">
        <f t="shared" si="56"/>
        <v>0</v>
      </c>
      <c r="I217" s="40">
        <f t="shared" si="57"/>
        <v>0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55.539972028201582</v>
      </c>
      <c r="F235" s="62">
        <f>SUM(F204:F234)</f>
        <v>-5.7954545454545459</v>
      </c>
      <c r="G235" s="62">
        <f>SQRT(SUM(G204:G234))</f>
        <v>0.47455938676866138</v>
      </c>
      <c r="H235" s="62">
        <f>(SUM(H204:H234))/(($G$235)^3)</f>
        <v>-0.13708339494907959</v>
      </c>
      <c r="I235" s="62">
        <f>(SUM(I204:I234))/(($G$235)^4)</f>
        <v>1.6847908425216727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2013-11-11T10:00:39Z</dcterms:modified>
</cp:coreProperties>
</file>