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7080" windowHeight="1734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8" i="18" l="1"/>
  <c r="J122" i="13"/>
  <c r="E12" i="13"/>
  <c r="J122" i="17"/>
  <c r="E12" i="17"/>
  <c r="J122" i="15"/>
  <c r="E12" i="15"/>
  <c r="E82" i="18"/>
  <c r="E83" i="18"/>
  <c r="E84" i="18"/>
  <c r="E85" i="18"/>
  <c r="E86" i="18"/>
  <c r="E87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U105" i="18"/>
  <c r="D96" i="18"/>
  <c r="D97" i="18"/>
  <c r="D98" i="18"/>
  <c r="D99" i="18"/>
  <c r="D100" i="18"/>
  <c r="D101" i="18"/>
  <c r="D102" i="18"/>
  <c r="D103" i="18"/>
  <c r="D104" i="18"/>
  <c r="D105" i="18"/>
  <c r="D106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U104" i="17"/>
  <c r="U105" i="17"/>
  <c r="U106" i="17"/>
  <c r="U107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U104" i="15"/>
  <c r="D96" i="15"/>
  <c r="D97" i="15"/>
  <c r="D98" i="15"/>
  <c r="D99" i="15"/>
  <c r="D100" i="15"/>
  <c r="D101" i="15"/>
  <c r="D102" i="15"/>
  <c r="D103" i="15"/>
  <c r="D104" i="15"/>
  <c r="D105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D96" i="13"/>
  <c r="D97" i="13"/>
  <c r="D98" i="13"/>
  <c r="D99" i="13"/>
  <c r="D100" i="13"/>
  <c r="D101" i="13"/>
  <c r="D102" i="13"/>
  <c r="D103" i="13"/>
  <c r="D104" i="13"/>
  <c r="D105" i="13"/>
  <c r="D106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142" i="13"/>
  <c r="F141" i="13"/>
  <c r="F55" i="13"/>
  <c r="F96" i="13"/>
  <c r="C182" i="13"/>
  <c r="D182" i="13"/>
  <c r="C183" i="13"/>
  <c r="D183" i="13"/>
  <c r="F97" i="13"/>
  <c r="D143" i="13"/>
  <c r="F142" i="13"/>
  <c r="F57" i="13"/>
  <c r="D144" i="13"/>
  <c r="F143" i="13"/>
  <c r="F98" i="13"/>
  <c r="C184" i="13"/>
  <c r="D184" i="13"/>
  <c r="C185" i="13"/>
  <c r="D185" i="13"/>
  <c r="F99" i="13"/>
  <c r="D145" i="13"/>
  <c r="F144" i="13"/>
  <c r="D59" i="13"/>
  <c r="F59" i="13"/>
  <c r="D60" i="13"/>
  <c r="D146" i="13"/>
  <c r="F145" i="13"/>
  <c r="F100" i="13"/>
  <c r="C186" i="13"/>
  <c r="D186" i="13"/>
  <c r="C187" i="13"/>
  <c r="D187" i="13"/>
  <c r="F101" i="13"/>
  <c r="D147" i="13"/>
  <c r="F146" i="13"/>
  <c r="D61" i="13"/>
  <c r="F60" i="13"/>
  <c r="F61" i="13"/>
  <c r="D62" i="13"/>
  <c r="D148" i="13"/>
  <c r="F147" i="13"/>
  <c r="F102" i="13"/>
  <c r="C188" i="13"/>
  <c r="D188" i="13"/>
  <c r="C189" i="13"/>
  <c r="D189" i="13"/>
  <c r="F189" i="13"/>
  <c r="F103" i="13"/>
  <c r="D149" i="13"/>
  <c r="F148" i="13"/>
  <c r="D63" i="13"/>
  <c r="F62" i="13"/>
  <c r="F63" i="13"/>
  <c r="D64" i="13"/>
  <c r="D150" i="13"/>
  <c r="F149" i="13"/>
  <c r="F104" i="13"/>
  <c r="C190" i="13"/>
  <c r="D190" i="13"/>
  <c r="C191" i="13"/>
  <c r="D191" i="13"/>
  <c r="F191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<sst xmlns="http://schemas.openxmlformats.org/spreadsheetml/2006/main" count="988" uniqueCount="83">
  <si>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</si>
  <si>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</si>
  <si>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</si>
  <si>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</si>
  <si>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</si>
  <si>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</si>
  <si>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</si>
  <si>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</si>
  <si>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</si>
  <si>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</si>
  <si>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</si>
  <si>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</si>
  <si>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</si>
  <si>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</si>
  <si>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</si>
  <si>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</si>
  <si>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</si>
  <si>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</si>
  <si>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</si>
  <si>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</si>
  <si>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</si>
  <si>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</si>
  <si>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</si>
  <si>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</si>
  <si>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</si>
  <si>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</si>
  <si>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</si>
  <si>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</si>
  <si>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</si>
  <si>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</si>
  <si>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</si>
  <si>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</si>
  <si>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</si>
  <si>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</si>
  <si>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</si>
  <si>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</si>
  <si>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</si>
  <si>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</si>
  <si>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</si>
  <si>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</si>
  <si>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</si>
  <si>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</si>
  <si>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</si>
  <si>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</si>
  <si>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</si>
  <si>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</si>
  <si>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</si>
  <si>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</si>
  <si>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</si>
  <si>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</si>
  <si>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</si>
  <si>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</si>
  <si>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</si>
  <si>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</si>
  <si>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</si>
  <si>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</si>
  <si>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</si>
  <si>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</si>
  <si>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</si>
  <si>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</si>
  <si>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</si>
  <si>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</si>
  <si>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</si>
  <si>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</si>
  <si>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</si>
  <si>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</si>
  <si>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</si>
  <si>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</si>
  <si>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</si>
  <si>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</si>
  <si>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</si>
  <si>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</si>
  <si>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</si>
  <si>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</si>
  <si>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</si>
  <si>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</si>
  <si>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</si>
  <si>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</si>
  <si>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</si>
  <si>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BI-17</t>
  </si>
  <si>
    <t>BI-17 (Barra laterale valle)</t>
  </si>
  <si>
    <t>BI-17 (Barra laterale centrale)</t>
  </si>
  <si>
    <t>BI-17 (Barra laterale monte)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</si>
</sst>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BI-17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3.846153846153846</c:v>
                </c:pt>
                <c:pt idx="8">
                  <c:v>9.23076923076923</c:v>
                </c:pt>
                <c:pt idx="9">
                  <c:v>14.61538461538462</c:v>
                </c:pt>
                <c:pt idx="10">
                  <c:v>20.38461538461538</c:v>
                </c:pt>
                <c:pt idx="11">
                  <c:v>14.61538461538462</c:v>
                </c:pt>
                <c:pt idx="12">
                  <c:v>7.692307692307692</c:v>
                </c:pt>
                <c:pt idx="13">
                  <c:v>2.692307692307692</c:v>
                </c:pt>
                <c:pt idx="14">
                  <c:v>0.384615384615385</c:v>
                </c:pt>
                <c:pt idx="15">
                  <c:v>0.0</c:v>
                </c:pt>
                <c:pt idx="16">
                  <c:v>0.0</c:v>
                </c:pt>
                <c:pt idx="17">
                  <c:v>0.384615384615385</c:v>
                </c:pt>
                <c:pt idx="18">
                  <c:v>1.923076923076923</c:v>
                </c:pt>
                <c:pt idx="19">
                  <c:v>1.153846153846154</c:v>
                </c:pt>
                <c:pt idx="20">
                  <c:v>0.0</c:v>
                </c:pt>
                <c:pt idx="21">
                  <c:v>1.153846153846154</c:v>
                </c:pt>
                <c:pt idx="22">
                  <c:v>5.384615384615385</c:v>
                </c:pt>
                <c:pt idx="23">
                  <c:v>5.384615384615385</c:v>
                </c:pt>
                <c:pt idx="24">
                  <c:v>5.0</c:v>
                </c:pt>
                <c:pt idx="25">
                  <c:v>3.076923076923077</c:v>
                </c:pt>
                <c:pt idx="26">
                  <c:v>1.923076923076923</c:v>
                </c:pt>
                <c:pt idx="27">
                  <c:v>1.153846153846154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993752"/>
        <c:axId val="59129797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99.99999999999998</c:v>
                </c:pt>
                <c:pt idx="8">
                  <c:v>96.15384615384615</c:v>
                </c:pt>
                <c:pt idx="9">
                  <c:v>86.92307692307692</c:v>
                </c:pt>
                <c:pt idx="10">
                  <c:v>72.30769230769231</c:v>
                </c:pt>
                <c:pt idx="11">
                  <c:v>51.92307692307692</c:v>
                </c:pt>
                <c:pt idx="12">
                  <c:v>37.30769230769231</c:v>
                </c:pt>
                <c:pt idx="13">
                  <c:v>29.61538461538462</c:v>
                </c:pt>
                <c:pt idx="14">
                  <c:v>26.92307692307692</c:v>
                </c:pt>
                <c:pt idx="15">
                  <c:v>26.53846153846154</c:v>
                </c:pt>
                <c:pt idx="16">
                  <c:v>26.53846153846154</c:v>
                </c:pt>
                <c:pt idx="17">
                  <c:v>26.53846153846154</c:v>
                </c:pt>
                <c:pt idx="18">
                  <c:v>26.15384615384616</c:v>
                </c:pt>
                <c:pt idx="19">
                  <c:v>24.23076923076923</c:v>
                </c:pt>
                <c:pt idx="20">
                  <c:v>23.07692307692308</c:v>
                </c:pt>
                <c:pt idx="21">
                  <c:v>23.07692307692308</c:v>
                </c:pt>
                <c:pt idx="22">
                  <c:v>21.92307692307693</c:v>
                </c:pt>
                <c:pt idx="23">
                  <c:v>16.53846153846154</c:v>
                </c:pt>
                <c:pt idx="24">
                  <c:v>11.15384615384615</c:v>
                </c:pt>
                <c:pt idx="25">
                  <c:v>6.153846153846154</c:v>
                </c:pt>
                <c:pt idx="26">
                  <c:v>3.076923076923077</c:v>
                </c:pt>
                <c:pt idx="27">
                  <c:v>1.153846153846154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93752"/>
        <c:axId val="591297976"/>
      </c:lineChart>
      <c:catAx>
        <c:axId val="55699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29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29797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699375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7.0</c:v>
                </c:pt>
                <c:pt idx="9">
                  <c:v>11.0</c:v>
                </c:pt>
                <c:pt idx="10">
                  <c:v>9.0</c:v>
                </c:pt>
                <c:pt idx="11">
                  <c:v>5.0</c:v>
                </c:pt>
                <c:pt idx="12">
                  <c:v>4.0</c:v>
                </c:pt>
                <c:pt idx="13">
                  <c:v>0.0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3.0</c:v>
                </c:pt>
                <c:pt idx="20">
                  <c:v>0.0</c:v>
                </c:pt>
                <c:pt idx="21">
                  <c:v>0.0</c:v>
                </c:pt>
                <c:pt idx="22">
                  <c:v>2.0</c:v>
                </c:pt>
                <c:pt idx="23">
                  <c:v>0.0</c:v>
                </c:pt>
                <c:pt idx="24">
                  <c:v>2.0</c:v>
                </c:pt>
                <c:pt idx="25">
                  <c:v>2.0</c:v>
                </c:pt>
                <c:pt idx="26">
                  <c:v>4.0</c:v>
                </c:pt>
                <c:pt idx="27">
                  <c:v>3.0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153336"/>
        <c:axId val="62515020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86.79245283018869</c:v>
                </c:pt>
                <c:pt idx="10">
                  <c:v>66.03773584905662</c:v>
                </c:pt>
                <c:pt idx="11">
                  <c:v>49.05660377358491</c:v>
                </c:pt>
                <c:pt idx="12">
                  <c:v>39.62264150943397</c:v>
                </c:pt>
                <c:pt idx="13">
                  <c:v>32.07547169811321</c:v>
                </c:pt>
                <c:pt idx="14">
                  <c:v>32.07547169811321</c:v>
                </c:pt>
                <c:pt idx="15">
                  <c:v>30.18867924528302</c:v>
                </c:pt>
                <c:pt idx="16">
                  <c:v>30.18867924528302</c:v>
                </c:pt>
                <c:pt idx="17">
                  <c:v>30.18867924528302</c:v>
                </c:pt>
                <c:pt idx="18">
                  <c:v>30.18867924528302</c:v>
                </c:pt>
                <c:pt idx="19">
                  <c:v>30.18867924528302</c:v>
                </c:pt>
                <c:pt idx="20">
                  <c:v>24.52830188679246</c:v>
                </c:pt>
                <c:pt idx="21">
                  <c:v>24.52830188679246</c:v>
                </c:pt>
                <c:pt idx="22">
                  <c:v>24.52830188679246</c:v>
                </c:pt>
                <c:pt idx="23">
                  <c:v>20.75471698113208</c:v>
                </c:pt>
                <c:pt idx="24">
                  <c:v>20.75471698113208</c:v>
                </c:pt>
                <c:pt idx="25">
                  <c:v>16.9811320754717</c:v>
                </c:pt>
                <c:pt idx="26">
                  <c:v>13.20754716981132</c:v>
                </c:pt>
                <c:pt idx="27">
                  <c:v>5.660377358490566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868056"/>
        <c:axId val="625845896"/>
      </c:lineChart>
      <c:catAx>
        <c:axId val="46686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84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8458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66868056"/>
        <c:crosses val="autoZero"/>
        <c:crossBetween val="between"/>
        <c:majorUnit val="10.0"/>
        <c:minorUnit val="5.0"/>
      </c:valAx>
      <c:valAx>
        <c:axId val="625150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5153336"/>
        <c:crosses val="max"/>
        <c:crossBetween val="between"/>
      </c:valAx>
      <c:catAx>
        <c:axId val="625153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51502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10.0</c:v>
                </c:pt>
                <c:pt idx="8">
                  <c:v>17.0</c:v>
                </c:pt>
                <c:pt idx="9">
                  <c:v>25.0</c:v>
                </c:pt>
                <c:pt idx="10">
                  <c:v>36.0</c:v>
                </c:pt>
                <c:pt idx="11">
                  <c:v>24.0</c:v>
                </c:pt>
                <c:pt idx="12">
                  <c:v>9.0</c:v>
                </c:pt>
                <c:pt idx="13">
                  <c:v>2.0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1.0</c:v>
                </c:pt>
                <c:pt idx="18">
                  <c:v>4.0</c:v>
                </c:pt>
                <c:pt idx="19">
                  <c:v>0.0</c:v>
                </c:pt>
                <c:pt idx="20">
                  <c:v>0.0</c:v>
                </c:pt>
                <c:pt idx="21">
                  <c:v>2.0</c:v>
                </c:pt>
                <c:pt idx="22">
                  <c:v>7.0</c:v>
                </c:pt>
                <c:pt idx="23">
                  <c:v>11.0</c:v>
                </c:pt>
                <c:pt idx="24">
                  <c:v>4.0</c:v>
                </c:pt>
                <c:pt idx="25">
                  <c:v>4.0</c:v>
                </c:pt>
                <c:pt idx="26">
                  <c:v>1.0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271624"/>
        <c:axId val="5903814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93.63057324840764</c:v>
                </c:pt>
                <c:pt idx="9">
                  <c:v>82.80254777070064</c:v>
                </c:pt>
                <c:pt idx="10">
                  <c:v>66.87898089171975</c:v>
                </c:pt>
                <c:pt idx="11">
                  <c:v>43.94904458598727</c:v>
                </c:pt>
                <c:pt idx="12">
                  <c:v>28.66242038216561</c:v>
                </c:pt>
                <c:pt idx="13">
                  <c:v>22.92993630573249</c:v>
                </c:pt>
                <c:pt idx="14">
                  <c:v>21.65605095541401</c:v>
                </c:pt>
                <c:pt idx="15">
                  <c:v>21.65605095541401</c:v>
                </c:pt>
                <c:pt idx="16">
                  <c:v>21.65605095541401</c:v>
                </c:pt>
                <c:pt idx="17">
                  <c:v>21.65605095541401</c:v>
                </c:pt>
                <c:pt idx="18">
                  <c:v>21.01910828025478</c:v>
                </c:pt>
                <c:pt idx="19">
                  <c:v>18.47133757961784</c:v>
                </c:pt>
                <c:pt idx="20">
                  <c:v>18.47133757961784</c:v>
                </c:pt>
                <c:pt idx="21">
                  <c:v>18.47133757961784</c:v>
                </c:pt>
                <c:pt idx="22">
                  <c:v>17.19745222929937</c:v>
                </c:pt>
                <c:pt idx="23">
                  <c:v>12.73885350318471</c:v>
                </c:pt>
                <c:pt idx="24">
                  <c:v>5.732484076433121</c:v>
                </c:pt>
                <c:pt idx="25">
                  <c:v>3.184713375796178</c:v>
                </c:pt>
                <c:pt idx="26">
                  <c:v>0.636942675159236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265848"/>
        <c:axId val="557203592"/>
      </c:lineChart>
      <c:catAx>
        <c:axId val="55726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20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720359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57265848"/>
        <c:crosses val="autoZero"/>
        <c:crossBetween val="between"/>
        <c:majorUnit val="10.0"/>
        <c:minorUnit val="5.0"/>
      </c:valAx>
      <c:valAx>
        <c:axId val="5903814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271624"/>
        <c:crosses val="max"/>
        <c:crossBetween val="between"/>
      </c:valAx>
      <c:catAx>
        <c:axId val="591271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03814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2.0</c:v>
                </c:pt>
                <c:pt idx="10">
                  <c:v>8.0</c:v>
                </c:pt>
                <c:pt idx="11">
                  <c:v>9.0</c:v>
                </c:pt>
                <c:pt idx="12">
                  <c:v>7.0</c:v>
                </c:pt>
                <c:pt idx="13">
                  <c:v>5.0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1.0</c:v>
                </c:pt>
                <c:pt idx="19">
                  <c:v>0.0</c:v>
                </c:pt>
                <c:pt idx="20">
                  <c:v>0.0</c:v>
                </c:pt>
                <c:pt idx="21">
                  <c:v>1.0</c:v>
                </c:pt>
                <c:pt idx="22">
                  <c:v>5.0</c:v>
                </c:pt>
                <c:pt idx="23">
                  <c:v>3.0</c:v>
                </c:pt>
                <c:pt idx="24">
                  <c:v>7.0</c:v>
                </c:pt>
                <c:pt idx="25">
                  <c:v>2.0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298552"/>
        <c:axId val="62529541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96.0</c:v>
                </c:pt>
                <c:pt idx="11">
                  <c:v>80.0</c:v>
                </c:pt>
                <c:pt idx="12">
                  <c:v>62.0</c:v>
                </c:pt>
                <c:pt idx="13">
                  <c:v>48.0</c:v>
                </c:pt>
                <c:pt idx="14">
                  <c:v>38.0</c:v>
                </c:pt>
                <c:pt idx="15">
                  <c:v>38.0</c:v>
                </c:pt>
                <c:pt idx="16">
                  <c:v>38.0</c:v>
                </c:pt>
                <c:pt idx="17">
                  <c:v>38.0</c:v>
                </c:pt>
                <c:pt idx="18">
                  <c:v>38.0</c:v>
                </c:pt>
                <c:pt idx="19">
                  <c:v>36.0</c:v>
                </c:pt>
                <c:pt idx="20">
                  <c:v>36.0</c:v>
                </c:pt>
                <c:pt idx="21">
                  <c:v>36.0</c:v>
                </c:pt>
                <c:pt idx="22">
                  <c:v>34.0</c:v>
                </c:pt>
                <c:pt idx="23">
                  <c:v>24.0</c:v>
                </c:pt>
                <c:pt idx="24">
                  <c:v>18.0</c:v>
                </c:pt>
                <c:pt idx="25">
                  <c:v>4.0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282456"/>
        <c:axId val="625288696"/>
      </c:lineChart>
      <c:catAx>
        <c:axId val="62528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28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28869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282456"/>
        <c:crosses val="autoZero"/>
        <c:crossBetween val="between"/>
        <c:majorUnit val="10.0"/>
        <c:minorUnit val="5.0"/>
      </c:valAx>
      <c:valAx>
        <c:axId val="6252954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25298552"/>
        <c:crosses val="max"/>
        <c:crossBetween val="between"/>
      </c:valAx>
      <c:catAx>
        <c:axId val="625298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529541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260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1.6153846153846154</v>
      </c>
      <c r="G20" s="58">
        <f>2^(-F20)</f>
        <v>0.32637792442745239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1.05</v>
      </c>
      <c r="G21" s="58">
        <f>2^(-F21)</f>
        <v>0.48296816446242274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-1.1999999999999993</v>
      </c>
      <c r="G22" s="58">
        <f t="shared" ref="G22:G29" si="2">2^(-F22)</f>
        <v>2.2973967099940689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-4.3499999999999996</v>
      </c>
      <c r="G23" s="58">
        <f t="shared" si="2"/>
        <v>20.392970037108185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-4.5921052631578947</v>
      </c>
      <c r="G24" s="58">
        <f t="shared" si="2"/>
        <v>24.119118288613461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-4.9342105263157894</v>
      </c>
      <c r="G25" s="58">
        <f t="shared" si="2"/>
        <v>30.573515101004784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-5.5921052631578947</v>
      </c>
      <c r="G26" s="58">
        <f t="shared" si="2"/>
        <v>48.238236577226928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-5.9</v>
      </c>
      <c r="G27" s="58">
        <f t="shared" si="2"/>
        <v>59.714111458355703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-6.166666666666667</v>
      </c>
      <c r="G28" s="58">
        <f t="shared" si="2"/>
        <v>71.837571091799873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-3.5634615384615391</v>
      </c>
      <c r="G29" s="58">
        <f t="shared" si="2"/>
        <v>11.822486083536864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2.9927494977383287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1.0337964460817537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2.4407023840778437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75.769230769230774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24.230769230769234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f>Monte!E87+Centrale!E87+Valle!E87</f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f>Valle!E88+Centrale!E88+Monte!E88</f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f>Monte!E89+Centrale!E89+Valle!E89</f>
        <v>10</v>
      </c>
      <c r="F89" s="3">
        <f t="shared" si="18"/>
        <v>90.509667991878061</v>
      </c>
      <c r="G89" s="8">
        <f t="shared" si="19"/>
        <v>3.8461538461538464E-2</v>
      </c>
      <c r="H89" s="8">
        <f t="shared" si="20"/>
        <v>3.8461538461538463</v>
      </c>
      <c r="I89" s="8">
        <f t="shared" si="21"/>
        <v>99.999999999999986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f>Monte!E90+Centrale!E90+Valle!E90</f>
        <v>24</v>
      </c>
      <c r="F90" s="11">
        <f>2^(-D90)</f>
        <v>64</v>
      </c>
      <c r="G90" s="8">
        <f t="shared" si="19"/>
        <v>9.2307692307692313E-2</v>
      </c>
      <c r="H90" s="8">
        <f t="shared" si="20"/>
        <v>9.2307692307692317</v>
      </c>
      <c r="I90" s="8">
        <f t="shared" si="21"/>
        <v>96.153846153846146</v>
      </c>
      <c r="J90" s="28"/>
      <c r="K90" s="26"/>
      <c r="L90" s="26"/>
      <c r="M90" s="46">
        <f t="shared" si="22"/>
        <v>-6.166666666666667</v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f>Monte!E91+Centrale!E91+Valle!E91</f>
        <v>38</v>
      </c>
      <c r="F91" s="10">
        <f t="shared" si="18"/>
        <v>45.254833995939045</v>
      </c>
      <c r="G91" s="8">
        <f t="shared" si="19"/>
        <v>0.14615384615384616</v>
      </c>
      <c r="H91" s="8">
        <f t="shared" si="20"/>
        <v>14.615384615384617</v>
      </c>
      <c r="I91" s="8">
        <f t="shared" si="21"/>
        <v>86.92307692307692</v>
      </c>
      <c r="J91" s="28"/>
      <c r="K91" s="26"/>
      <c r="L91" s="26"/>
      <c r="M91" s="46" t="str">
        <f t="shared" si="22"/>
        <v/>
      </c>
      <c r="N91" s="46">
        <f t="shared" si="23"/>
        <v>-5.9</v>
      </c>
      <c r="O91" s="46">
        <f t="shared" si="24"/>
        <v>-5.5921052631578947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f>Monte!E92+Centrale!E92+Valle!E92</f>
        <v>53</v>
      </c>
      <c r="F92" s="11">
        <f t="shared" si="18"/>
        <v>32</v>
      </c>
      <c r="G92" s="8">
        <f t="shared" si="19"/>
        <v>0.20384615384615384</v>
      </c>
      <c r="H92" s="8">
        <f t="shared" si="20"/>
        <v>20.384615384615383</v>
      </c>
      <c r="I92" s="8">
        <f t="shared" si="21"/>
        <v>72.307692307692307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f>Monte!E93+Centrale!E93+Valle!E93</f>
        <v>38</v>
      </c>
      <c r="F93" s="3">
        <f t="shared" si="18"/>
        <v>22.627416997969519</v>
      </c>
      <c r="G93" s="8">
        <f t="shared" si="19"/>
        <v>0.14615384615384616</v>
      </c>
      <c r="H93" s="8">
        <f t="shared" si="20"/>
        <v>14.615384615384617</v>
      </c>
      <c r="I93" s="8">
        <f t="shared" si="21"/>
        <v>51.92307692307692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-4.9342105263157894</v>
      </c>
      <c r="Q93" s="46">
        <f t="shared" si="26"/>
        <v>-4.5921052631578947</v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f>Monte!E94+Centrale!E94+Valle!E94</f>
        <v>20</v>
      </c>
      <c r="F94" s="11">
        <f t="shared" si="18"/>
        <v>16</v>
      </c>
      <c r="G94" s="8">
        <f t="shared" si="19"/>
        <v>7.6923076923076927E-2</v>
      </c>
      <c r="H94" s="8">
        <f t="shared" si="20"/>
        <v>7.6923076923076925</v>
      </c>
      <c r="I94" s="8">
        <f t="shared" si="21"/>
        <v>37.307692307692307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>
        <f t="shared" si="27"/>
        <v>-4.3499999999999996</v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f>Monte!E95+Centrale!E95+Valle!E95</f>
        <v>7</v>
      </c>
      <c r="F95" s="3">
        <f t="shared" si="18"/>
        <v>11.313708498984759</v>
      </c>
      <c r="G95" s="8">
        <f t="shared" si="19"/>
        <v>2.6923076923076925E-2</v>
      </c>
      <c r="H95" s="8">
        <f t="shared" si="20"/>
        <v>2.6923076923076925</v>
      </c>
      <c r="I95" s="8">
        <f t="shared" si="21"/>
        <v>29.615384615384617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f>Monte!E96+Centrale!E96+Valle!E96</f>
        <v>1</v>
      </c>
      <c r="F96" s="11">
        <f t="shared" si="18"/>
        <v>8</v>
      </c>
      <c r="G96" s="8">
        <f t="shared" si="19"/>
        <v>3.8461538461538464E-3</v>
      </c>
      <c r="H96" s="8">
        <f t="shared" si="20"/>
        <v>0.38461538461538464</v>
      </c>
      <c r="I96" s="8">
        <f t="shared" si="21"/>
        <v>26.923076923076923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f>Monte!E97+Centrale!E97+Valle!E97</f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26.53846153846154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f>Monte!E98+Centrale!E98+Valle!E98</f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26.53846153846154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f>Monte!E99+Centrale!E99+Valle!E99</f>
        <v>1</v>
      </c>
      <c r="F99" s="10">
        <f t="shared" si="18"/>
        <v>2.8284271247461898</v>
      </c>
      <c r="G99" s="8">
        <f t="shared" si="19"/>
        <v>3.8461538461538464E-3</v>
      </c>
      <c r="H99" s="8">
        <f t="shared" si="20"/>
        <v>0.38461538461538464</v>
      </c>
      <c r="I99" s="8">
        <f t="shared" si="21"/>
        <v>26.53846153846154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f>Monte!E100+Centrale!E100+Valle!E100</f>
        <v>5</v>
      </c>
      <c r="F100" s="11">
        <f t="shared" si="18"/>
        <v>2</v>
      </c>
      <c r="G100" s="8">
        <f t="shared" si="19"/>
        <v>1.9230769230769232E-2</v>
      </c>
      <c r="H100" s="8">
        <f t="shared" si="20"/>
        <v>1.9230769230769231</v>
      </c>
      <c r="I100" s="8">
        <f t="shared" si="21"/>
        <v>26.153846153846157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>
        <f t="shared" si="28"/>
        <v>-1.1999999999999993</v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f>Monte!E101+Centrale!E101+Valle!E101</f>
        <v>3</v>
      </c>
      <c r="F101" s="10">
        <f t="shared" si="18"/>
        <v>1.4142135623730951</v>
      </c>
      <c r="G101" s="8">
        <f t="shared" si="19"/>
        <v>1.1538461538461539E-2</v>
      </c>
      <c r="H101" s="8">
        <f t="shared" si="20"/>
        <v>1.153846153846154</v>
      </c>
      <c r="I101" s="8">
        <f t="shared" si="21"/>
        <v>24.230769230769234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f>Monte!E102+Centrale!E102+Valle!E102</f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23.07692307692308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f>Monte!E103+Centrale!E103+Valle!E103</f>
        <v>3</v>
      </c>
      <c r="F103" s="10">
        <f t="shared" si="18"/>
        <v>0.70710678118654746</v>
      </c>
      <c r="G103" s="8">
        <f t="shared" si="19"/>
        <v>1.1538461538461539E-2</v>
      </c>
      <c r="H103" s="8">
        <f t="shared" si="20"/>
        <v>1.153846153846154</v>
      </c>
      <c r="I103" s="8">
        <f t="shared" si="21"/>
        <v>23.07692307692308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f>Monte!E104+Centrale!E104+Valle!E104</f>
        <v>14</v>
      </c>
      <c r="F104" s="3">
        <f t="shared" si="18"/>
        <v>0.5</v>
      </c>
      <c r="G104" s="8">
        <f t="shared" si="19"/>
        <v>5.3846153846153849E-2</v>
      </c>
      <c r="H104" s="8">
        <f t="shared" si="20"/>
        <v>5.384615384615385</v>
      </c>
      <c r="I104" s="8">
        <f t="shared" si="21"/>
        <v>21.923076923076927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f>Monte!E105+Centrale!E105+Valle!E105</f>
        <v>14</v>
      </c>
      <c r="F105" s="10">
        <f t="shared" si="18"/>
        <v>0.35355339059327379</v>
      </c>
      <c r="G105" s="8">
        <f t="shared" si="19"/>
        <v>5.3846153846153849E-2</v>
      </c>
      <c r="H105" s="8">
        <f t="shared" si="20"/>
        <v>5.384615384615385</v>
      </c>
      <c r="I105" s="8">
        <f t="shared" si="21"/>
        <v>16.53846153846154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>
        <f t="shared" si="29"/>
        <v>1.05</v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f>Monte!E106+Centrale!E106+Valle!E106</f>
        <v>13</v>
      </c>
      <c r="F106" s="13">
        <f t="shared" si="18"/>
        <v>0.25</v>
      </c>
      <c r="G106" s="8">
        <f t="shared" si="19"/>
        <v>0.05</v>
      </c>
      <c r="H106" s="8">
        <f t="shared" si="20"/>
        <v>5</v>
      </c>
      <c r="I106" s="8">
        <f t="shared" si="21"/>
        <v>11.153846153846153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>
        <f t="shared" si="30"/>
        <v>1.6153846153846154</v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f>Monte!E107+Centrale!E107+Valle!E107</f>
        <v>8</v>
      </c>
      <c r="F107" s="13">
        <f t="shared" si="18"/>
        <v>0.17677669529663687</v>
      </c>
      <c r="G107" s="8">
        <f t="shared" si="19"/>
        <v>3.0769230769230771E-2</v>
      </c>
      <c r="H107" s="8">
        <f t="shared" si="20"/>
        <v>3.0769230769230771</v>
      </c>
      <c r="I107" s="8">
        <f t="shared" si="21"/>
        <v>6.1538461538461542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f>Monte!E108+Centrale!E108+Valle!E108</f>
        <v>5</v>
      </c>
      <c r="F108" s="13">
        <f t="shared" si="18"/>
        <v>0.125</v>
      </c>
      <c r="G108" s="8">
        <f t="shared" si="19"/>
        <v>1.9230769230769232E-2</v>
      </c>
      <c r="H108" s="8">
        <f t="shared" si="20"/>
        <v>1.9230769230769231</v>
      </c>
      <c r="I108" s="8">
        <f t="shared" si="21"/>
        <v>3.0769230769230771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3</v>
      </c>
      <c r="F109" s="13">
        <f t="shared" si="18"/>
        <v>8.8388347648318447E-2</v>
      </c>
      <c r="G109" s="8">
        <f t="shared" si="19"/>
        <v>1.1538461538461539E-2</v>
      </c>
      <c r="H109" s="8">
        <f t="shared" si="20"/>
        <v>1.153846153846154</v>
      </c>
      <c r="I109" s="8">
        <f t="shared" si="21"/>
        <v>1.153846153846154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260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-6.166666666666667</v>
      </c>
      <c r="N123" s="45">
        <f t="shared" ref="N123:U123" si="32">SUM(N82:N122)</f>
        <v>-5.9</v>
      </c>
      <c r="O123" s="45">
        <f t="shared" si="32"/>
        <v>-5.5921052631578947</v>
      </c>
      <c r="P123" s="45">
        <f t="shared" si="32"/>
        <v>-4.9342105263157894</v>
      </c>
      <c r="Q123" s="45">
        <f t="shared" si="32"/>
        <v>-4.5921052631578947</v>
      </c>
      <c r="R123" s="45">
        <f t="shared" si="32"/>
        <v>-4.3499999999999996</v>
      </c>
      <c r="S123" s="45">
        <f t="shared" si="32"/>
        <v>-1.1999999999999993</v>
      </c>
      <c r="T123" s="45">
        <f t="shared" si="32"/>
        <v>1.05</v>
      </c>
      <c r="U123" s="45">
        <f t="shared" si="32"/>
        <v>1.6153846153846154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-0.25961538461538464</v>
      </c>
      <c r="G211" s="39">
        <f t="shared" si="55"/>
        <v>0.39053951411015003</v>
      </c>
      <c r="H211" s="39">
        <f t="shared" si="56"/>
        <v>-1.2444691824625356</v>
      </c>
      <c r="I211" s="40">
        <f t="shared" si="57"/>
        <v>3.9655489141161939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-0.57692307692307698</v>
      </c>
      <c r="G212" s="39">
        <f t="shared" si="55"/>
        <v>0.66622974510696376</v>
      </c>
      <c r="H212" s="39">
        <f t="shared" si="56"/>
        <v>-1.7898518344508232</v>
      </c>
      <c r="I212" s="40">
        <f t="shared" si="57"/>
        <v>4.8085057937073064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-0.8403846153846154</v>
      </c>
      <c r="G213" s="39">
        <f t="shared" si="55"/>
        <v>0.6987542956304047</v>
      </c>
      <c r="H213" s="39">
        <f t="shared" si="56"/>
        <v>-1.5278531425610959</v>
      </c>
      <c r="I213" s="40">
        <f t="shared" si="57"/>
        <v>3.3407096597922417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-1.0701923076923077</v>
      </c>
      <c r="G214" s="39">
        <f t="shared" si="55"/>
        <v>0.57982244253527493</v>
      </c>
      <c r="H214" s="39">
        <f t="shared" si="56"/>
        <v>-0.97789285019891514</v>
      </c>
      <c r="I214" s="40">
        <f t="shared" si="57"/>
        <v>1.6492539031239393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-0.69423076923076932</v>
      </c>
      <c r="G215" s="39">
        <f t="shared" si="55"/>
        <v>0.20576612994993151</v>
      </c>
      <c r="H215" s="39">
        <f t="shared" si="56"/>
        <v>-0.24414942726751476</v>
      </c>
      <c r="I215" s="40">
        <f t="shared" si="57"/>
        <v>0.28969268581549334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-0.32692307692307693</v>
      </c>
      <c r="G216" s="39">
        <f t="shared" si="55"/>
        <v>3.6256543013199749E-2</v>
      </c>
      <c r="H216" s="39">
        <f t="shared" si="56"/>
        <v>-2.489151126098519E-2</v>
      </c>
      <c r="I216" s="40">
        <f t="shared" si="57"/>
        <v>1.7088979846484047E-2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-0.10096153846153846</v>
      </c>
      <c r="G217" s="39">
        <f t="shared" si="55"/>
        <v>9.3683147473827284E-4</v>
      </c>
      <c r="H217" s="39">
        <f t="shared" si="56"/>
        <v>-1.7475510201848488E-4</v>
      </c>
      <c r="I217" s="40">
        <f t="shared" si="57"/>
        <v>3.2598547876524952E-5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-1.2500000000000001E-2</v>
      </c>
      <c r="G218" s="39">
        <f t="shared" si="55"/>
        <v>3.779159080564422E-4</v>
      </c>
      <c r="H218" s="39">
        <f t="shared" si="56"/>
        <v>1.1846210194846195E-4</v>
      </c>
      <c r="I218" s="40">
        <f t="shared" si="57"/>
        <v>3.7133312726152576E-5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-6.7307692307692311E-3</v>
      </c>
      <c r="G221" s="39">
        <f t="shared" si="55"/>
        <v>1.2648625967228048E-2</v>
      </c>
      <c r="H221" s="39">
        <f t="shared" si="56"/>
        <v>2.2937796705953951E-2</v>
      </c>
      <c r="I221" s="40">
        <f t="shared" si="57"/>
        <v>4.159681210329727E-2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-2.403846153846154E-2</v>
      </c>
      <c r="G222" s="39">
        <f t="shared" si="55"/>
        <v>0.10292508249886215</v>
      </c>
      <c r="H222" s="39">
        <f t="shared" si="56"/>
        <v>0.23811321970409846</v>
      </c>
      <c r="I222" s="40">
        <f t="shared" si="57"/>
        <v>0.55086577558467409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-8.6538461538461543E-3</v>
      </c>
      <c r="G223" s="39">
        <f t="shared" si="55"/>
        <v>9.1333451866181206E-2</v>
      </c>
      <c r="H223" s="39">
        <f t="shared" si="56"/>
        <v>0.25696315400042913</v>
      </c>
      <c r="I223" s="40">
        <f t="shared" si="57"/>
        <v>0.7229559505819767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2.8846153846153848E-3</v>
      </c>
      <c r="G225" s="39">
        <f t="shared" si="55"/>
        <v>0.16779794890760133</v>
      </c>
      <c r="H225" s="39">
        <f t="shared" si="56"/>
        <v>0.63989102439187218</v>
      </c>
      <c r="I225" s="40">
        <f t="shared" si="57"/>
        <v>2.4401998103251592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4.0384615384615387E-2</v>
      </c>
      <c r="G226" s="39">
        <f t="shared" si="55"/>
        <v>1.0018588700500684</v>
      </c>
      <c r="H226" s="39">
        <f t="shared" si="56"/>
        <v>4.3214797029275074</v>
      </c>
      <c r="I226" s="40">
        <f t="shared" si="57"/>
        <v>18.640536487819997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6.7307692307692318E-2</v>
      </c>
      <c r="G227" s="39">
        <f t="shared" si="55"/>
        <v>1.2475837221210744</v>
      </c>
      <c r="H227" s="39">
        <f t="shared" si="56"/>
        <v>6.0051962624404798</v>
      </c>
      <c r="I227" s="40">
        <f t="shared" si="57"/>
        <v>28.905781240170231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8.7500000000000008E-2</v>
      </c>
      <c r="G228" s="39">
        <f t="shared" si="55"/>
        <v>1.4116436760355031</v>
      </c>
      <c r="H228" s="39">
        <f t="shared" si="56"/>
        <v>7.500714378627106</v>
      </c>
      <c r="I228" s="40">
        <f t="shared" si="57"/>
        <v>39.854757361820567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6.9230769230769235E-2</v>
      </c>
      <c r="G229" s="39">
        <f t="shared" si="55"/>
        <v>1.0398872325898956</v>
      </c>
      <c r="H229" s="39">
        <f t="shared" si="56"/>
        <v>6.0453444309985658</v>
      </c>
      <c r="I229" s="40">
        <f t="shared" si="57"/>
        <v>35.144377336362822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5.2884615384615391E-2</v>
      </c>
      <c r="G230" s="39">
        <f t="shared" si="55"/>
        <v>0.76653454995448356</v>
      </c>
      <c r="H230" s="39">
        <f t="shared" si="56"/>
        <v>4.8394863990395569</v>
      </c>
      <c r="I230" s="40">
        <f t="shared" si="57"/>
        <v>30.553911246243974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3.7500000000000006E-2</v>
      </c>
      <c r="G231" s="39">
        <f t="shared" si="55"/>
        <v>0.53565297849340021</v>
      </c>
      <c r="H231" s="39">
        <f t="shared" si="56"/>
        <v>3.649650966927148</v>
      </c>
      <c r="I231" s="40">
        <f t="shared" si="57"/>
        <v>24.866756491967088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11.822486083536864</v>
      </c>
      <c r="F235" s="62">
        <f>SUM(F204:F234)</f>
        <v>-3.5634615384615391</v>
      </c>
      <c r="G235" s="62">
        <f>SQRT(SUM(G204:G234))</f>
        <v>2.9927494977383287</v>
      </c>
      <c r="H235" s="62">
        <f>(SUM(H204:H234))/(($G$235)^3)</f>
        <v>1.0337964460817537</v>
      </c>
      <c r="I235" s="62">
        <f>(SUM(I204:I234))/(($G$235)^4)</f>
        <v>2.4407023840778437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2.7124999999999999</v>
      </c>
      <c r="G20" s="58">
        <f t="shared" ref="G20:G29" si="1">2^(-F20)</f>
        <v>0.15256542977126972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2.13</v>
      </c>
      <c r="G21" s="58">
        <f t="shared" si="1"/>
        <v>0.22845786255735015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-0.54166666666666652</v>
      </c>
      <c r="G22" s="58">
        <f t="shared" si="1"/>
        <v>1.4556531828421873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-4.1937499999999996</v>
      </c>
      <c r="G23" s="58">
        <f t="shared" si="1"/>
        <v>18.299724195932257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-4.5199999999999996</v>
      </c>
      <c r="G24" s="58">
        <f t="shared" si="1"/>
        <v>22.94328396825323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-5.0277777777777777</v>
      </c>
      <c r="G25" s="58">
        <f t="shared" si="1"/>
        <v>32.62210059846862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-5.7159090909090908</v>
      </c>
      <c r="G26" s="58">
        <f t="shared" si="1"/>
        <v>52.560572724434479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-5.9327272727272726</v>
      </c>
      <c r="G27" s="58">
        <f t="shared" si="1"/>
        <v>61.084196448357631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-6.121428571428571</v>
      </c>
      <c r="G28" s="58">
        <f t="shared" si="1"/>
        <v>69.619935455433392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-3.2122641509433962</v>
      </c>
      <c r="G29" s="58">
        <f t="shared" si="1"/>
        <v>9.268039230322854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3.4062221874977028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0.91767448559319975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2.119695242550542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69.811320754716988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30.188679245283023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0</v>
      </c>
      <c r="F89" s="3">
        <f t="shared" si="18"/>
        <v>90.509667991878061</v>
      </c>
      <c r="G89" s="8">
        <f t="shared" si="19"/>
        <v>0</v>
      </c>
      <c r="H89" s="8">
        <f t="shared" si="20"/>
        <v>0</v>
      </c>
      <c r="I89" s="8">
        <f t="shared" si="21"/>
        <v>100.00000000000001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7</v>
      </c>
      <c r="F90" s="11">
        <f t="shared" si="18"/>
        <v>64</v>
      </c>
      <c r="G90" s="8">
        <f t="shared" si="19"/>
        <v>0.13207547169811321</v>
      </c>
      <c r="H90" s="8">
        <f t="shared" si="20"/>
        <v>13.20754716981132</v>
      </c>
      <c r="I90" s="8">
        <f t="shared" si="21"/>
        <v>100.00000000000001</v>
      </c>
      <c r="J90" s="28"/>
      <c r="K90" s="26"/>
      <c r="L90" s="26"/>
      <c r="M90" s="46">
        <f t="shared" si="22"/>
        <v>-6.121428571428571</v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11</v>
      </c>
      <c r="F91" s="10">
        <f t="shared" si="18"/>
        <v>45.254833995939045</v>
      </c>
      <c r="G91" s="8">
        <f t="shared" si="19"/>
        <v>0.20754716981132076</v>
      </c>
      <c r="H91" s="8">
        <f t="shared" si="20"/>
        <v>20.754716981132077</v>
      </c>
      <c r="I91" s="8">
        <f t="shared" si="21"/>
        <v>86.792452830188694</v>
      </c>
      <c r="J91" s="28"/>
      <c r="K91" s="26"/>
      <c r="L91" s="26"/>
      <c r="M91" s="46" t="str">
        <f t="shared" si="22"/>
        <v/>
      </c>
      <c r="N91" s="46">
        <f t="shared" si="23"/>
        <v>-5.9327272727272726</v>
      </c>
      <c r="O91" s="46">
        <f t="shared" si="24"/>
        <v>-5.7159090909090908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9</v>
      </c>
      <c r="F92" s="11">
        <f t="shared" si="18"/>
        <v>32</v>
      </c>
      <c r="G92" s="8">
        <f t="shared" si="19"/>
        <v>0.16981132075471697</v>
      </c>
      <c r="H92" s="8">
        <f t="shared" si="20"/>
        <v>16.981132075471699</v>
      </c>
      <c r="I92" s="8">
        <f t="shared" si="21"/>
        <v>66.037735849056617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-5.0277777777777777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5</v>
      </c>
      <c r="F93" s="3">
        <f t="shared" si="18"/>
        <v>22.627416997969519</v>
      </c>
      <c r="G93" s="8">
        <f t="shared" si="19"/>
        <v>9.4339622641509441E-2</v>
      </c>
      <c r="H93" s="8">
        <f t="shared" si="20"/>
        <v>9.433962264150944</v>
      </c>
      <c r="I93" s="8">
        <f t="shared" si="21"/>
        <v>49.056603773584911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-4.5199999999999996</v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7.5471698113207544E-2</v>
      </c>
      <c r="H94" s="8">
        <f t="shared" si="20"/>
        <v>7.5471698113207548</v>
      </c>
      <c r="I94" s="8">
        <f t="shared" si="21"/>
        <v>39.622641509433969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>
        <f t="shared" si="27"/>
        <v>-4.1937499999999996</v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0</v>
      </c>
      <c r="F95" s="3">
        <f t="shared" si="18"/>
        <v>11.313708498984759</v>
      </c>
      <c r="G95" s="8">
        <f t="shared" si="19"/>
        <v>0</v>
      </c>
      <c r="H95" s="8">
        <f t="shared" si="20"/>
        <v>0</v>
      </c>
      <c r="I95" s="8">
        <f t="shared" si="21"/>
        <v>32.075471698113212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1.8867924528301886E-2</v>
      </c>
      <c r="H96" s="8">
        <f t="shared" si="20"/>
        <v>1.8867924528301887</v>
      </c>
      <c r="I96" s="8">
        <f t="shared" si="21"/>
        <v>32.075471698113212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30.188679245283023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30.188679245283023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30.188679245283023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30.188679245283023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3</v>
      </c>
      <c r="F101" s="10">
        <f t="shared" si="18"/>
        <v>1.4142135623730951</v>
      </c>
      <c r="G101" s="8">
        <f t="shared" si="19"/>
        <v>5.6603773584905662E-2</v>
      </c>
      <c r="H101" s="8">
        <f t="shared" si="20"/>
        <v>5.6603773584905666</v>
      </c>
      <c r="I101" s="8">
        <f t="shared" si="21"/>
        <v>30.188679245283023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>
        <f t="shared" si="28"/>
        <v>-0.54166666666666652</v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24.528301886792455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24.528301886792455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2</v>
      </c>
      <c r="F104" s="3">
        <f t="shared" si="18"/>
        <v>0.5</v>
      </c>
      <c r="G104" s="8">
        <f t="shared" si="19"/>
        <v>3.7735849056603772E-2</v>
      </c>
      <c r="H104" s="8">
        <f t="shared" si="20"/>
        <v>3.7735849056603774</v>
      </c>
      <c r="I104" s="8">
        <f t="shared" si="21"/>
        <v>24.528301886792455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20.754716981132077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3.7735849056603772E-2</v>
      </c>
      <c r="H106" s="8">
        <f t="shared" si="20"/>
        <v>3.7735849056603774</v>
      </c>
      <c r="I106" s="8">
        <f t="shared" si="21"/>
        <v>20.754716981132077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3.7735849056603772E-2</v>
      </c>
      <c r="H107" s="8">
        <f t="shared" si="20"/>
        <v>3.7735849056603774</v>
      </c>
      <c r="I107" s="8">
        <f t="shared" si="21"/>
        <v>16.981132075471699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>
        <f t="shared" si="29"/>
        <v>2.13</v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4</v>
      </c>
      <c r="F108" s="13">
        <f t="shared" si="18"/>
        <v>0.125</v>
      </c>
      <c r="G108" s="8">
        <f t="shared" si="19"/>
        <v>7.5471698113207544E-2</v>
      </c>
      <c r="H108" s="8">
        <f t="shared" si="20"/>
        <v>7.5471698113207548</v>
      </c>
      <c r="I108" s="8">
        <f t="shared" si="21"/>
        <v>13.20754716981132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>
        <f t="shared" si="30"/>
        <v>2.7124999999999999</v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3</v>
      </c>
      <c r="F109" s="13">
        <f t="shared" si="18"/>
        <v>8.8388347648318447E-2</v>
      </c>
      <c r="G109" s="8">
        <f t="shared" si="19"/>
        <v>5.6603773584905662E-2</v>
      </c>
      <c r="H109" s="8">
        <f t="shared" si="20"/>
        <v>5.6603773584905666</v>
      </c>
      <c r="I109" s="8">
        <f t="shared" si="21"/>
        <v>5.6603773584905666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-6.121428571428571</v>
      </c>
      <c r="N123" s="45">
        <f t="shared" si="32"/>
        <v>-5.9327272727272726</v>
      </c>
      <c r="O123" s="45">
        <f t="shared" si="32"/>
        <v>-5.7159090909090908</v>
      </c>
      <c r="P123" s="45">
        <f t="shared" si="32"/>
        <v>-5.0277777777777777</v>
      </c>
      <c r="Q123" s="45">
        <f t="shared" si="32"/>
        <v>-4.5199999999999996</v>
      </c>
      <c r="R123" s="45">
        <f t="shared" si="32"/>
        <v>-4.1937499999999996</v>
      </c>
      <c r="S123" s="45">
        <f t="shared" si="32"/>
        <v>-0.54166666666666652</v>
      </c>
      <c r="T123" s="45">
        <f t="shared" si="32"/>
        <v>2.13</v>
      </c>
      <c r="U123" s="45">
        <f t="shared" si="32"/>
        <v>2.7124999999999999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0</v>
      </c>
      <c r="G211" s="39">
        <f t="shared" si="55"/>
        <v>0</v>
      </c>
      <c r="H211" s="39">
        <f t="shared" si="56"/>
        <v>0</v>
      </c>
      <c r="I211" s="40">
        <f t="shared" si="57"/>
        <v>0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-0.82547169811320753</v>
      </c>
      <c r="G212" s="39">
        <f t="shared" si="55"/>
        <v>1.2187712003868965</v>
      </c>
      <c r="H212" s="39">
        <f t="shared" si="56"/>
        <v>-3.702304967213025</v>
      </c>
      <c r="I212" s="40">
        <f t="shared" si="57"/>
        <v>11.246624523043339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-1.1933962264150944</v>
      </c>
      <c r="G213" s="39">
        <f t="shared" si="55"/>
        <v>1.3366252006690087</v>
      </c>
      <c r="H213" s="39">
        <f t="shared" si="56"/>
        <v>-3.3920016884902204</v>
      </c>
      <c r="I213" s="40">
        <f t="shared" si="57"/>
        <v>8.6080042849421616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-0.89150943396226412</v>
      </c>
      <c r="G214" s="39">
        <f t="shared" si="55"/>
        <v>0.70511899084479135</v>
      </c>
      <c r="H214" s="39">
        <f t="shared" si="56"/>
        <v>-1.4368462454950466</v>
      </c>
      <c r="I214" s="40">
        <f t="shared" si="57"/>
        <v>2.9279131040276418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-0.44811320754716982</v>
      </c>
      <c r="G215" s="39">
        <f t="shared" si="55"/>
        <v>0.22307844730885226</v>
      </c>
      <c r="H215" s="39">
        <f t="shared" si="56"/>
        <v>-0.34303572557870676</v>
      </c>
      <c r="I215" s="40">
        <f t="shared" si="57"/>
        <v>0.52749833272952074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-0.32075471698113206</v>
      </c>
      <c r="G216" s="39">
        <f t="shared" si="55"/>
        <v>8.1275146597526812E-2</v>
      </c>
      <c r="H216" s="39">
        <f t="shared" si="56"/>
        <v>-8.4342133261584434E-2</v>
      </c>
      <c r="I216" s="40">
        <f t="shared" si="57"/>
        <v>8.7524855271455551E-2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0</v>
      </c>
      <c r="G217" s="39">
        <f t="shared" si="55"/>
        <v>0</v>
      </c>
      <c r="H217" s="39">
        <f t="shared" si="56"/>
        <v>0</v>
      </c>
      <c r="I217" s="40">
        <f t="shared" si="57"/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-6.1320754716981132E-2</v>
      </c>
      <c r="G218" s="39">
        <f t="shared" si="55"/>
        <v>2.6867817057033646E-5</v>
      </c>
      <c r="H218" s="39">
        <f t="shared" si="56"/>
        <v>-1.0138798889446658E-6</v>
      </c>
      <c r="I218" s="40">
        <f t="shared" si="57"/>
        <v>3.8259618450742095E-8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-4.245283018867925E-2</v>
      </c>
      <c r="G223" s="39">
        <f t="shared" si="55"/>
        <v>0.34317423107666062</v>
      </c>
      <c r="H223" s="39">
        <f t="shared" si="56"/>
        <v>0.84498560670762657</v>
      </c>
      <c r="I223" s="40">
        <f t="shared" si="57"/>
        <v>2.0805777674593444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2.8301886792452831E-2</v>
      </c>
      <c r="G226" s="39">
        <f t="shared" si="55"/>
        <v>0.59243536610759218</v>
      </c>
      <c r="H226" s="39">
        <f t="shared" si="56"/>
        <v>2.3473854128791385</v>
      </c>
      <c r="I226" s="40">
        <f t="shared" si="57"/>
        <v>9.3009610698984737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6.6037735849056603E-2</v>
      </c>
      <c r="G228" s="39">
        <f t="shared" si="55"/>
        <v>0.92921001900898037</v>
      </c>
      <c r="H228" s="39">
        <f t="shared" si="56"/>
        <v>4.6109855660256951</v>
      </c>
      <c r="I228" s="40">
        <f t="shared" si="57"/>
        <v>22.880928374806746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8.4905660377358486E-2</v>
      </c>
      <c r="G229" s="39">
        <f t="shared" si="55"/>
        <v>1.1258992322521273</v>
      </c>
      <c r="H229" s="39">
        <f t="shared" si="56"/>
        <v>6.1499590139054874</v>
      </c>
      <c r="I229" s="40">
        <f t="shared" si="57"/>
        <v>33.592700651427137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0.20754716981132074</v>
      </c>
      <c r="G230" s="39">
        <f t="shared" si="55"/>
        <v>2.6829127400471524</v>
      </c>
      <c r="H230" s="39">
        <f t="shared" si="56"/>
        <v>15.996234450092455</v>
      </c>
      <c r="I230" s="40">
        <f t="shared" si="57"/>
        <v>95.373775211871973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0.18396226415094341</v>
      </c>
      <c r="G231" s="39">
        <f t="shared" si="55"/>
        <v>2.3638221484849908</v>
      </c>
      <c r="H231" s="39">
        <f t="shared" si="56"/>
        <v>15.275643129360551</v>
      </c>
      <c r="I231" s="40">
        <f t="shared" si="57"/>
        <v>98.715240977471467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9.268039230322854</v>
      </c>
      <c r="F235" s="62">
        <f>SUM(F204:F234)</f>
        <v>-3.2122641509433962</v>
      </c>
      <c r="G235" s="62">
        <f>SQRT(SUM(G204:G234))</f>
        <v>3.4062221874977028</v>
      </c>
      <c r="H235" s="62">
        <f>(SUM(H204:H234))/(($G$235)^3)</f>
        <v>0.91767448559319975</v>
      </c>
      <c r="I235" s="62">
        <f>(SUM(I204:I234))/(($G$235)^4)</f>
        <v>2.119695242550542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157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1.1954545454545455</v>
      </c>
      <c r="G20" s="58">
        <f t="shared" ref="G20:G29" si="1">2^(-F20)</f>
        <v>0.43664885268311232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0.63428571428571456</v>
      </c>
      <c r="G21" s="58">
        <f t="shared" si="1"/>
        <v>0.6442597120923913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-4.1805555555555554</v>
      </c>
      <c r="G22" s="58">
        <f t="shared" si="1"/>
        <v>18.133123555702973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-4.7072916666666664</v>
      </c>
      <c r="G23" s="58">
        <f t="shared" si="1"/>
        <v>26.123778333129312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-4.8708333333333336</v>
      </c>
      <c r="G24" s="58">
        <f t="shared" si="1"/>
        <v>29.259502478467294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-5.1319444444444446</v>
      </c>
      <c r="G25" s="58">
        <f t="shared" si="1"/>
        <v>35.064626225504924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-5.7549999999999999</v>
      </c>
      <c r="G26" s="58">
        <f t="shared" si="1"/>
        <v>54.004210952321131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-6.0552941176470583</v>
      </c>
      <c r="G27" s="58">
        <f t="shared" si="1"/>
        <v>66.500538482370516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-6.3323529411764703</v>
      </c>
      <c r="G28" s="58">
        <f t="shared" si="1"/>
        <v>80.580169840558426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-4.0429936305732488</v>
      </c>
      <c r="G29" s="58">
        <f t="shared" si="1"/>
        <v>16.483990481763552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2.7357299623155464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1.2972357581713632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3.1180658074818131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81.528662420382176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18.471337579617835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6.3694267515923567E-2</v>
      </c>
      <c r="H89" s="8">
        <f t="shared" si="20"/>
        <v>6.369426751592357</v>
      </c>
      <c r="I89" s="8">
        <f t="shared" si="21"/>
        <v>100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17</v>
      </c>
      <c r="F90" s="11">
        <f t="shared" si="18"/>
        <v>64</v>
      </c>
      <c r="G90" s="8">
        <f t="shared" si="19"/>
        <v>0.10828025477707007</v>
      </c>
      <c r="H90" s="8">
        <f t="shared" si="20"/>
        <v>10.828025477707007</v>
      </c>
      <c r="I90" s="8">
        <f t="shared" si="21"/>
        <v>93.630573248407643</v>
      </c>
      <c r="J90" s="28"/>
      <c r="K90" s="26"/>
      <c r="L90" s="26"/>
      <c r="M90" s="46">
        <f t="shared" si="22"/>
        <v>-6.3323529411764703</v>
      </c>
      <c r="N90" s="46">
        <f t="shared" si="23"/>
        <v>-6.0552941176470583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25</v>
      </c>
      <c r="F91" s="10">
        <f t="shared" si="18"/>
        <v>45.254833995939045</v>
      </c>
      <c r="G91" s="8">
        <f t="shared" si="19"/>
        <v>0.15923566878980891</v>
      </c>
      <c r="H91" s="8">
        <f t="shared" si="20"/>
        <v>15.923566878980891</v>
      </c>
      <c r="I91" s="8">
        <f t="shared" si="21"/>
        <v>82.802547770700642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-5.7549999999999999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36</v>
      </c>
      <c r="F92" s="11">
        <f t="shared" si="18"/>
        <v>32</v>
      </c>
      <c r="G92" s="8">
        <f t="shared" si="19"/>
        <v>0.22929936305732485</v>
      </c>
      <c r="H92" s="8">
        <f t="shared" si="20"/>
        <v>22.929936305732486</v>
      </c>
      <c r="I92" s="8">
        <f t="shared" si="21"/>
        <v>66.878980891719749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-5.1319444444444446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24</v>
      </c>
      <c r="F93" s="3">
        <f t="shared" si="18"/>
        <v>22.627416997969519</v>
      </c>
      <c r="G93" s="8">
        <f t="shared" si="19"/>
        <v>0.15286624203821655</v>
      </c>
      <c r="H93" s="8">
        <f t="shared" si="20"/>
        <v>15.286624203821656</v>
      </c>
      <c r="I93" s="8">
        <f t="shared" si="21"/>
        <v>43.949044585987266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-4.8708333333333336</v>
      </c>
      <c r="R93" s="46">
        <f t="shared" si="27"/>
        <v>-4.7072916666666664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9</v>
      </c>
      <c r="F94" s="11">
        <f t="shared" si="18"/>
        <v>16</v>
      </c>
      <c r="G94" s="8">
        <f t="shared" si="19"/>
        <v>5.7324840764331211E-2</v>
      </c>
      <c r="H94" s="8">
        <f t="shared" si="20"/>
        <v>5.7324840764331215</v>
      </c>
      <c r="I94" s="8">
        <f t="shared" si="21"/>
        <v>28.66242038216561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>
        <f t="shared" si="28"/>
        <v>-4.1805555555555554</v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1.2738853503184714E-2</v>
      </c>
      <c r="H95" s="8">
        <f t="shared" si="20"/>
        <v>1.2738853503184715</v>
      </c>
      <c r="I95" s="8">
        <f t="shared" si="21"/>
        <v>22.92993630573249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21.656050955414017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21.656050955414017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21.656050955414017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6.369426751592357E-3</v>
      </c>
      <c r="H99" s="8">
        <f t="shared" si="20"/>
        <v>0.63694267515923575</v>
      </c>
      <c r="I99" s="8">
        <f t="shared" si="21"/>
        <v>21.656050955414017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4</v>
      </c>
      <c r="F100" s="11">
        <f t="shared" si="18"/>
        <v>2</v>
      </c>
      <c r="G100" s="8">
        <f t="shared" si="19"/>
        <v>2.5477707006369428E-2</v>
      </c>
      <c r="H100" s="8">
        <f t="shared" si="20"/>
        <v>2.547770700636943</v>
      </c>
      <c r="I100" s="8">
        <f t="shared" si="21"/>
        <v>21.01910828025478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18.471337579617838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18.471337579617838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1.2738853503184714E-2</v>
      </c>
      <c r="H103" s="8">
        <f t="shared" si="20"/>
        <v>1.2738853503184715</v>
      </c>
      <c r="I103" s="8">
        <f t="shared" si="21"/>
        <v>18.471337579617838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7</v>
      </c>
      <c r="F104" s="3">
        <f t="shared" si="18"/>
        <v>0.5</v>
      </c>
      <c r="G104" s="8">
        <f t="shared" si="19"/>
        <v>4.4585987261146494E-2</v>
      </c>
      <c r="H104" s="8">
        <f t="shared" si="20"/>
        <v>4.4585987261146496</v>
      </c>
      <c r="I104" s="8">
        <f t="shared" si="21"/>
        <v>17.197452229299365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0.63428571428571456</v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11</v>
      </c>
      <c r="F105" s="10">
        <f t="shared" si="18"/>
        <v>0.35355339059327379</v>
      </c>
      <c r="G105" s="8">
        <f t="shared" si="19"/>
        <v>7.0063694267515922E-2</v>
      </c>
      <c r="H105" s="8">
        <f t="shared" si="20"/>
        <v>7.0063694267515926</v>
      </c>
      <c r="I105" s="8">
        <f t="shared" si="21"/>
        <v>12.738853503184714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>
        <f t="shared" si="30"/>
        <v>1.1954545454545455</v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4</v>
      </c>
      <c r="F106" s="13">
        <f t="shared" si="18"/>
        <v>0.25</v>
      </c>
      <c r="G106" s="8">
        <f t="shared" si="19"/>
        <v>2.5477707006369428E-2</v>
      </c>
      <c r="H106" s="8">
        <f t="shared" si="20"/>
        <v>2.547770700636943</v>
      </c>
      <c r="I106" s="8">
        <f t="shared" si="21"/>
        <v>5.7324840764331215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4</v>
      </c>
      <c r="F107" s="13">
        <f t="shared" si="18"/>
        <v>0.17677669529663687</v>
      </c>
      <c r="G107" s="8">
        <f t="shared" si="19"/>
        <v>2.5477707006369428E-2</v>
      </c>
      <c r="H107" s="8">
        <f t="shared" si="20"/>
        <v>2.547770700636943</v>
      </c>
      <c r="I107" s="8">
        <f t="shared" si="21"/>
        <v>3.1847133757961785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1</v>
      </c>
      <c r="F108" s="13">
        <f t="shared" si="18"/>
        <v>0.125</v>
      </c>
      <c r="G108" s="8">
        <f t="shared" si="19"/>
        <v>6.369426751592357E-3</v>
      </c>
      <c r="H108" s="8">
        <f t="shared" si="20"/>
        <v>0.63694267515923575</v>
      </c>
      <c r="I108" s="8">
        <f t="shared" si="21"/>
        <v>0.63694267515923575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157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-6.3323529411764703</v>
      </c>
      <c r="N123" s="45">
        <f t="shared" si="32"/>
        <v>-6.0552941176470583</v>
      </c>
      <c r="O123" s="45">
        <f t="shared" si="32"/>
        <v>-5.7549999999999999</v>
      </c>
      <c r="P123" s="45">
        <f t="shared" si="32"/>
        <v>-5.1319444444444446</v>
      </c>
      <c r="Q123" s="45">
        <f t="shared" si="32"/>
        <v>-4.8708333333333336</v>
      </c>
      <c r="R123" s="45">
        <f t="shared" si="32"/>
        <v>-4.7072916666666664</v>
      </c>
      <c r="S123" s="45">
        <f t="shared" si="32"/>
        <v>-4.1805555555555554</v>
      </c>
      <c r="T123" s="45">
        <f t="shared" si="32"/>
        <v>0.63428571428571456</v>
      </c>
      <c r="U123" s="45">
        <f t="shared" si="32"/>
        <v>1.1954545454545455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-0.42993630573248409</v>
      </c>
      <c r="G211" s="39">
        <f t="shared" si="55"/>
        <v>0.4667441709628663</v>
      </c>
      <c r="H211" s="39">
        <f t="shared" si="56"/>
        <v>-1.2634794436892873</v>
      </c>
      <c r="I211" s="40">
        <f t="shared" si="57"/>
        <v>3.4202469017066699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-0.67675159235668791</v>
      </c>
      <c r="G212" s="39">
        <f t="shared" si="55"/>
        <v>0.52741981496646018</v>
      </c>
      <c r="H212" s="39">
        <f t="shared" si="56"/>
        <v>-1.1640188909928562</v>
      </c>
      <c r="I212" s="40">
        <f t="shared" si="57"/>
        <v>2.5689971065542965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-0.91560509554140124</v>
      </c>
      <c r="G213" s="39">
        <f t="shared" si="55"/>
        <v>0.46399215688909207</v>
      </c>
      <c r="H213" s="39">
        <f t="shared" si="56"/>
        <v>-0.79203756717373663</v>
      </c>
      <c r="I213" s="40">
        <f t="shared" si="57"/>
        <v>1.3520131719908368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-1.2038216560509554</v>
      </c>
      <c r="G214" s="39">
        <f t="shared" si="55"/>
        <v>0.33405807344027322</v>
      </c>
      <c r="H214" s="39">
        <f t="shared" si="56"/>
        <v>-0.4032102224008392</v>
      </c>
      <c r="I214" s="40">
        <f t="shared" si="57"/>
        <v>0.48667730665578979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-0.72611464968152861</v>
      </c>
      <c r="G215" s="39">
        <f t="shared" si="55"/>
        <v>7.6411414992610824E-2</v>
      </c>
      <c r="H215" s="39">
        <f t="shared" si="56"/>
        <v>-5.4023357096686604E-2</v>
      </c>
      <c r="I215" s="40">
        <f t="shared" si="57"/>
        <v>3.819485756517331E-2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-0.24363057324840764</v>
      </c>
      <c r="G216" s="39">
        <f t="shared" si="55"/>
        <v>2.456463266555423E-3</v>
      </c>
      <c r="H216" s="39">
        <f t="shared" si="56"/>
        <v>-5.0850354243981593E-4</v>
      </c>
      <c r="I216" s="40">
        <f t="shared" si="57"/>
        <v>1.0526347216110821E-4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-4.7770700636942678E-2</v>
      </c>
      <c r="G217" s="39">
        <f t="shared" si="55"/>
        <v>1.0935702873438647E-3</v>
      </c>
      <c r="H217" s="39">
        <f t="shared" si="56"/>
        <v>3.2040912877590987E-4</v>
      </c>
      <c r="I217" s="40">
        <f t="shared" si="57"/>
        <v>9.3877833908865419E-5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-1.1146496815286625E-2</v>
      </c>
      <c r="G221" s="39">
        <f t="shared" si="55"/>
        <v>3.3489298024519033E-2</v>
      </c>
      <c r="H221" s="39">
        <f t="shared" si="56"/>
        <v>7.6790747062591438E-2</v>
      </c>
      <c r="I221" s="40">
        <f t="shared" si="57"/>
        <v>0.17608069390148356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-3.1847133757961783E-2</v>
      </c>
      <c r="G222" s="39">
        <f t="shared" si="55"/>
        <v>0.19874683873688503</v>
      </c>
      <c r="H222" s="39">
        <f t="shared" si="56"/>
        <v>0.55509865468868858</v>
      </c>
      <c r="I222" s="40">
        <f t="shared" si="57"/>
        <v>1.5503870068852863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3.1847133757961785E-3</v>
      </c>
      <c r="G225" s="39">
        <f t="shared" si="55"/>
        <v>0.23477444983620999</v>
      </c>
      <c r="H225" s="39">
        <f t="shared" si="56"/>
        <v>1.0078852177681883</v>
      </c>
      <c r="I225" s="40">
        <f t="shared" si="57"/>
        <v>4.3268448202277643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3.3439490445859872E-2</v>
      </c>
      <c r="G226" s="39">
        <f t="shared" si="55"/>
        <v>1.0242644305669435</v>
      </c>
      <c r="H226" s="39">
        <f t="shared" si="56"/>
        <v>4.9092928917300958</v>
      </c>
      <c r="I226" s="40">
        <f t="shared" si="57"/>
        <v>23.530209560680877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8.7579617834394899E-2</v>
      </c>
      <c r="G227" s="39">
        <f t="shared" si="55"/>
        <v>1.9628891548164256</v>
      </c>
      <c r="H227" s="39">
        <f t="shared" si="56"/>
        <v>10.389559793964649</v>
      </c>
      <c r="I227" s="40">
        <f t="shared" si="57"/>
        <v>54.991873813914793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4.4585987261146501E-2</v>
      </c>
      <c r="G228" s="39">
        <f t="shared" si="55"/>
        <v>0.85500064213661742</v>
      </c>
      <c r="H228" s="39">
        <f t="shared" si="56"/>
        <v>4.953013274033462</v>
      </c>
      <c r="I228" s="40">
        <f t="shared" si="57"/>
        <v>28.692774348620606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5.7324840764331211E-2</v>
      </c>
      <c r="G229" s="39">
        <f t="shared" si="55"/>
        <v>1.0089622632977193</v>
      </c>
      <c r="H229" s="39">
        <f t="shared" si="56"/>
        <v>6.3493930964213172</v>
      </c>
      <c r="I229" s="40">
        <f t="shared" si="57"/>
        <v>39.95669031378511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1.751592356687898E-2</v>
      </c>
      <c r="G230" s="39">
        <f t="shared" si="55"/>
        <v>0.29391568449050143</v>
      </c>
      <c r="H230" s="39">
        <f t="shared" si="56"/>
        <v>1.9965673726695528</v>
      </c>
      <c r="I230" s="40">
        <f t="shared" si="57"/>
        <v>13.562669445554638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16.483990481763552</v>
      </c>
      <c r="F235" s="62">
        <f>SUM(F204:F234)</f>
        <v>-4.0429936305732488</v>
      </c>
      <c r="G235" s="62">
        <f>SQRT(SUM(G204:G234))</f>
        <v>2.7357299623155464</v>
      </c>
      <c r="H235" s="62">
        <f>(SUM(H204:H234))/(($G$235)^3)</f>
        <v>1.2972357581713632</v>
      </c>
      <c r="I235" s="62">
        <f>(SUM(I204:I234))/(($G$235)^4)</f>
        <v>3.1180658074818131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B2"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1.7857142857142856</v>
      </c>
      <c r="G20" s="58">
        <f>2^(-F20)</f>
        <v>0.29003234654004073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1.5714285714285714</v>
      </c>
      <c r="G21" s="58">
        <f>2^(-F21)</f>
        <v>0.3364750481580891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0.95</v>
      </c>
      <c r="G22" s="58">
        <f t="shared" ref="G22:G29" si="2">2^(-F22)</f>
        <v>0.51763246192068879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0.25</v>
      </c>
      <c r="G23" s="58">
        <f t="shared" si="2"/>
        <v>0.84089641525371461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-3.6</v>
      </c>
      <c r="G24" s="58">
        <f t="shared" si="2"/>
        <v>12.125732532083184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-4.0714285714285712</v>
      </c>
      <c r="G25" s="58">
        <f t="shared" si="2"/>
        <v>16.812106218451504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-4.8611111111111107</v>
      </c>
      <c r="G26" s="58">
        <f t="shared" si="2"/>
        <v>29.062987606220894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-5.125</v>
      </c>
      <c r="G27" s="58">
        <f t="shared" si="2"/>
        <v>34.896247445288239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-5.3125</v>
      </c>
      <c r="G28" s="58">
        <f t="shared" si="2"/>
        <v>39.739449986351474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-2.4299999999999997</v>
      </c>
      <c r="G29" s="58">
        <f t="shared" si="2"/>
        <v>5.3889343074627591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2.938979414694836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0.49536242200984293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1.4242602430161626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0</v>
      </c>
      <c r="F89" s="3">
        <f t="shared" si="18"/>
        <v>90.509667991878061</v>
      </c>
      <c r="G89" s="8">
        <f t="shared" si="19"/>
        <v>0</v>
      </c>
      <c r="H89" s="8">
        <f t="shared" si="20"/>
        <v>0</v>
      </c>
      <c r="I89" s="8">
        <f t="shared" si="21"/>
        <v>100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0</v>
      </c>
      <c r="F90" s="11">
        <f>2^(-D90)</f>
        <v>64</v>
      </c>
      <c r="G90" s="8">
        <f t="shared" si="19"/>
        <v>0</v>
      </c>
      <c r="H90" s="8">
        <f t="shared" si="20"/>
        <v>0</v>
      </c>
      <c r="I90" s="8">
        <f t="shared" si="21"/>
        <v>100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</v>
      </c>
      <c r="F91" s="10">
        <f t="shared" si="18"/>
        <v>45.254833995939045</v>
      </c>
      <c r="G91" s="8">
        <f t="shared" si="19"/>
        <v>0.04</v>
      </c>
      <c r="H91" s="8">
        <f t="shared" si="20"/>
        <v>4</v>
      </c>
      <c r="I91" s="8">
        <f t="shared" si="21"/>
        <v>100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8</v>
      </c>
      <c r="F92" s="11">
        <f t="shared" si="18"/>
        <v>32</v>
      </c>
      <c r="G92" s="8">
        <f t="shared" si="19"/>
        <v>0.16</v>
      </c>
      <c r="H92" s="8">
        <f t="shared" si="20"/>
        <v>16</v>
      </c>
      <c r="I92" s="8">
        <f t="shared" si="21"/>
        <v>96</v>
      </c>
      <c r="J92" s="28"/>
      <c r="K92" s="26"/>
      <c r="L92" s="26"/>
      <c r="M92" s="46">
        <f t="shared" si="22"/>
        <v>-5.3125</v>
      </c>
      <c r="N92" s="46">
        <f t="shared" si="23"/>
        <v>-5.125</v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9</v>
      </c>
      <c r="F93" s="3">
        <f t="shared" si="18"/>
        <v>22.627416997969519</v>
      </c>
      <c r="G93" s="8">
        <f t="shared" si="19"/>
        <v>0.18</v>
      </c>
      <c r="H93" s="8">
        <f t="shared" si="20"/>
        <v>18</v>
      </c>
      <c r="I93" s="8">
        <f t="shared" si="21"/>
        <v>80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>
        <f t="shared" si="24"/>
        <v>-4.8611111111111107</v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7</v>
      </c>
      <c r="F94" s="11">
        <f t="shared" si="18"/>
        <v>16</v>
      </c>
      <c r="G94" s="8">
        <f t="shared" si="19"/>
        <v>0.14000000000000001</v>
      </c>
      <c r="H94" s="8">
        <f t="shared" si="20"/>
        <v>14.000000000000002</v>
      </c>
      <c r="I94" s="8">
        <f t="shared" si="21"/>
        <v>62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>
        <f t="shared" si="25"/>
        <v>-4.0714285714285712</v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5</v>
      </c>
      <c r="F95" s="3">
        <f t="shared" si="18"/>
        <v>11.313708498984759</v>
      </c>
      <c r="G95" s="8">
        <f t="shared" si="19"/>
        <v>0.1</v>
      </c>
      <c r="H95" s="8">
        <f t="shared" si="20"/>
        <v>10</v>
      </c>
      <c r="I95" s="8">
        <f t="shared" si="21"/>
        <v>48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-3.6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38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38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38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38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0.02</v>
      </c>
      <c r="H100" s="8">
        <f t="shared" si="20"/>
        <v>2</v>
      </c>
      <c r="I100" s="8">
        <f t="shared" si="21"/>
        <v>38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36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36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0.02</v>
      </c>
      <c r="H103" s="8">
        <f t="shared" si="20"/>
        <v>2</v>
      </c>
      <c r="I103" s="8">
        <f t="shared" si="21"/>
        <v>36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>
        <f t="shared" si="27"/>
        <v>0.25</v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5</v>
      </c>
      <c r="F104" s="3">
        <f t="shared" si="18"/>
        <v>0.5</v>
      </c>
      <c r="G104" s="8">
        <f t="shared" si="19"/>
        <v>0.1</v>
      </c>
      <c r="H104" s="8">
        <f t="shared" si="20"/>
        <v>10</v>
      </c>
      <c r="I104" s="8">
        <f t="shared" si="21"/>
        <v>34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>
        <f t="shared" si="28"/>
        <v>0.95</v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0.06</v>
      </c>
      <c r="H105" s="8">
        <f t="shared" si="20"/>
        <v>6</v>
      </c>
      <c r="I105" s="8">
        <f t="shared" si="21"/>
        <v>24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7</v>
      </c>
      <c r="F106" s="13">
        <f t="shared" si="18"/>
        <v>0.25</v>
      </c>
      <c r="G106" s="8">
        <f t="shared" si="19"/>
        <v>0.14000000000000001</v>
      </c>
      <c r="H106" s="8">
        <f t="shared" si="20"/>
        <v>14.000000000000002</v>
      </c>
      <c r="I106" s="8">
        <f t="shared" si="21"/>
        <v>18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>
        <f t="shared" si="29"/>
        <v>1.5714285714285714</v>
      </c>
      <c r="U106" s="46">
        <f t="shared" si="30"/>
        <v>1.7857142857142856</v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2</v>
      </c>
      <c r="F107" s="13">
        <f t="shared" si="18"/>
        <v>0.17677669529663687</v>
      </c>
      <c r="G107" s="8">
        <f t="shared" si="19"/>
        <v>0.04</v>
      </c>
      <c r="H107" s="8">
        <f t="shared" si="20"/>
        <v>4</v>
      </c>
      <c r="I107" s="8">
        <f t="shared" si="21"/>
        <v>4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-5.3125</v>
      </c>
      <c r="N123" s="45">
        <f t="shared" ref="N123:U123" si="32">SUM(N82:N122)</f>
        <v>-5.125</v>
      </c>
      <c r="O123" s="45">
        <f t="shared" si="32"/>
        <v>-4.8611111111111107</v>
      </c>
      <c r="P123" s="45">
        <f t="shared" si="32"/>
        <v>-4.0714285714285712</v>
      </c>
      <c r="Q123" s="45">
        <f t="shared" si="32"/>
        <v>-3.6</v>
      </c>
      <c r="R123" s="45">
        <f t="shared" si="32"/>
        <v>0.25</v>
      </c>
      <c r="S123" s="45">
        <f t="shared" si="32"/>
        <v>0.95</v>
      </c>
      <c r="T123" s="45">
        <f t="shared" si="32"/>
        <v>1.5714285714285714</v>
      </c>
      <c r="U123" s="45">
        <f t="shared" si="32"/>
        <v>1.7857142857142856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0</v>
      </c>
      <c r="G211" s="39">
        <f t="shared" si="55"/>
        <v>0</v>
      </c>
      <c r="H211" s="39">
        <f t="shared" si="56"/>
        <v>0</v>
      </c>
      <c r="I211" s="40">
        <f t="shared" si="57"/>
        <v>0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0</v>
      </c>
      <c r="G212" s="39">
        <f t="shared" si="55"/>
        <v>0</v>
      </c>
      <c r="H212" s="39">
        <f t="shared" si="56"/>
        <v>0</v>
      </c>
      <c r="I212" s="40">
        <f t="shared" si="57"/>
        <v>0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-0.23</v>
      </c>
      <c r="G213" s="39">
        <f t="shared" si="55"/>
        <v>0.44089600000000007</v>
      </c>
      <c r="H213" s="39">
        <f t="shared" si="56"/>
        <v>-1.4637747200000004</v>
      </c>
      <c r="I213" s="40">
        <f t="shared" si="57"/>
        <v>4.8597320704000007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-0.84</v>
      </c>
      <c r="G214" s="39">
        <f t="shared" si="55"/>
        <v>1.2723840000000004</v>
      </c>
      <c r="H214" s="39">
        <f t="shared" si="56"/>
        <v>-3.5881228800000016</v>
      </c>
      <c r="I214" s="40">
        <f t="shared" si="57"/>
        <v>10.118506521600004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-0.85499999999999998</v>
      </c>
      <c r="G215" s="39">
        <f t="shared" si="55"/>
        <v>0.96883200000000025</v>
      </c>
      <c r="H215" s="39">
        <f t="shared" si="56"/>
        <v>-2.2476902400000007</v>
      </c>
      <c r="I215" s="40">
        <f t="shared" si="57"/>
        <v>5.2146413568000032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-0.59500000000000008</v>
      </c>
      <c r="G216" s="39">
        <f t="shared" si="55"/>
        <v>0.4637360000000002</v>
      </c>
      <c r="H216" s="39">
        <f t="shared" si="56"/>
        <v>-0.84399952000000045</v>
      </c>
      <c r="I216" s="40">
        <f t="shared" si="57"/>
        <v>1.5360791264000011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-0.375</v>
      </c>
      <c r="G217" s="39">
        <f t="shared" si="55"/>
        <v>0.17424000000000009</v>
      </c>
      <c r="H217" s="39">
        <f t="shared" si="56"/>
        <v>-0.22999680000000017</v>
      </c>
      <c r="I217" s="40">
        <f t="shared" si="57"/>
        <v>0.30359577600000032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-2.5000000000000001E-2</v>
      </c>
      <c r="G222" s="39">
        <f t="shared" si="55"/>
        <v>2.7847999999999987E-2</v>
      </c>
      <c r="H222" s="39">
        <f t="shared" si="56"/>
        <v>3.2860639999999983E-2</v>
      </c>
      <c r="I222" s="40">
        <f t="shared" si="57"/>
        <v>3.8775555199999971E-2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5.0000000000000001E-3</v>
      </c>
      <c r="G225" s="39">
        <f t="shared" si="55"/>
        <v>0.14364799999999997</v>
      </c>
      <c r="H225" s="39">
        <f t="shared" si="56"/>
        <v>0.38497663999999987</v>
      </c>
      <c r="I225" s="40">
        <f t="shared" si="57"/>
        <v>1.0317373951999995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7.5000000000000011E-2</v>
      </c>
      <c r="G226" s="39">
        <f t="shared" si="55"/>
        <v>1.0112399999999997</v>
      </c>
      <c r="H226" s="39">
        <f t="shared" si="56"/>
        <v>3.2157431999999986</v>
      </c>
      <c r="I226" s="40">
        <f t="shared" si="57"/>
        <v>10.226063375999995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7.4999999999999997E-2</v>
      </c>
      <c r="G227" s="39">
        <f t="shared" si="55"/>
        <v>0.81254399999999982</v>
      </c>
      <c r="H227" s="39">
        <f t="shared" si="56"/>
        <v>2.9901619199999994</v>
      </c>
      <c r="I227" s="40">
        <f t="shared" si="57"/>
        <v>11.003795865599995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0.24500000000000002</v>
      </c>
      <c r="G228" s="39">
        <f t="shared" si="55"/>
        <v>2.4461359999999996</v>
      </c>
      <c r="H228" s="39">
        <f t="shared" si="56"/>
        <v>10.224848479999999</v>
      </c>
      <c r="I228" s="40">
        <f t="shared" si="57"/>
        <v>42.739866646399989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0.09</v>
      </c>
      <c r="G229" s="39">
        <f t="shared" si="55"/>
        <v>0.87609599999999987</v>
      </c>
      <c r="H229" s="39">
        <f t="shared" si="56"/>
        <v>4.1001292799999991</v>
      </c>
      <c r="I229" s="40">
        <f t="shared" si="57"/>
        <v>19.188605030399994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5.3889343074627591</v>
      </c>
      <c r="F235" s="62">
        <f>SUM(F204:F234)</f>
        <v>-2.4299999999999997</v>
      </c>
      <c r="G235" s="62">
        <f>SQRT(SUM(G204:G234))</f>
        <v>2.938979414694836</v>
      </c>
      <c r="H235" s="62">
        <f>(SUM(H204:H234))/(($G$235)^3)</f>
        <v>0.49536242200984293</v>
      </c>
      <c r="I235" s="62">
        <f>(SUM(I204:I234))/(($G$235)^4)</f>
        <v>1.4242602430161626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2013-11-11T10:02:40Z</dcterms:modified>
</cp:coreProperties>
</file>