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4200" windowHeight="1470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5" i="18"/>
  <c r="E8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D96" i="18"/>
  <c r="D97" i="18"/>
  <c r="D98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D97" i="17"/>
  <c r="D98" i="17"/>
  <c r="D99" i="17"/>
  <c r="D100" i="17"/>
  <c r="D101" i="17"/>
  <c r="D102" i="17"/>
  <c r="D103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D96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D97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<sst xmlns="http://schemas.openxmlformats.org/spreadsheetml/2006/main" count="988" uniqueCount="84">
  <si>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</si>
  <si>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</si>
  <si>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</si>
  <si>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</si>
  <si>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</si>
  <si>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</si>
  <si>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</si>
  <si>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</si>
  <si>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</si>
  <si>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</si>
  <si>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</si>
  <si>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</si>
  <si>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</si>
  <si>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</si>
  <si>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</si>
  <si>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</si>
  <si>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</si>
  <si>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</si>
  <si>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</si>
  <si>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</si>
  <si>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</si>
  <si>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</si>
  <si>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</si>
  <si>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</si>
  <si>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</si>
  <si>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</si>
  <si>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</si>
  <si>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</si>
  <si>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</si>
  <si>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</si>
  <si>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</si>
  <si>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</si>
  <si>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</si>
  <si>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</si>
  <si>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</si>
  <si>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</si>
  <si>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</si>
  <si>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</si>
  <si>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</si>
  <si>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</si>
  <si>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</si>
  <si>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</si>
  <si>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</si>
  <si>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</si>
  <si>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</si>
  <si>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</si>
  <si>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</si>
  <si>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</si>
  <si>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</si>
  <si>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</si>
  <si>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</si>
  <si>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</si>
  <si>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</si>
  <si>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</si>
  <si>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</si>
  <si>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</si>
  <si>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</si>
  <si>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</si>
  <si>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</si>
  <si>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</si>
  <si>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</si>
  <si>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</si>
  <si>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</si>
  <si>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</si>
  <si>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</si>
  <si>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</si>
  <si>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</si>
  <si>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</si>
  <si>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</si>
  <si>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</si>
  <si>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</si>
  <si>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</si>
  <si>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</si>
  <si>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</si>
  <si>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</si>
  <si>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</si>
  <si>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</si>
  <si>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</si>
  <si>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</si>
  <si>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</si>
  <si>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</si>
  <si>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</si>
  <si>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BI-2</t>
  </si>
  <si>
    <t>Terrigoli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</si>
</sst>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BI-2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0.381679389312977</c:v>
                </c:pt>
                <c:pt idx="6">
                  <c:v>14.50381679389313</c:v>
                </c:pt>
                <c:pt idx="7">
                  <c:v>11.83206106870229</c:v>
                </c:pt>
                <c:pt idx="8">
                  <c:v>19.84732824427481</c:v>
                </c:pt>
                <c:pt idx="9">
                  <c:v>12.21374045801527</c:v>
                </c:pt>
                <c:pt idx="10">
                  <c:v>11.06870229007634</c:v>
                </c:pt>
                <c:pt idx="11">
                  <c:v>8.015267175572518</c:v>
                </c:pt>
                <c:pt idx="12">
                  <c:v>2.290076335877862</c:v>
                </c:pt>
                <c:pt idx="13">
                  <c:v>2.290076335877862</c:v>
                </c:pt>
                <c:pt idx="14">
                  <c:v>2.671755725190839</c:v>
                </c:pt>
                <c:pt idx="15">
                  <c:v>1.145038167938931</c:v>
                </c:pt>
                <c:pt idx="16">
                  <c:v>3.816793893129771</c:v>
                </c:pt>
                <c:pt idx="17">
                  <c:v>1.908396946564886</c:v>
                </c:pt>
                <c:pt idx="18">
                  <c:v>0.763358778625954</c:v>
                </c:pt>
                <c:pt idx="19">
                  <c:v>0.381679389312977</c:v>
                </c:pt>
                <c:pt idx="20">
                  <c:v>1.145038167938931</c:v>
                </c:pt>
                <c:pt idx="21">
                  <c:v>2.671755725190839</c:v>
                </c:pt>
                <c:pt idx="22">
                  <c:v>0.763358778625954</c:v>
                </c:pt>
                <c:pt idx="23">
                  <c:v>0.381679389312977</c:v>
                </c:pt>
                <c:pt idx="24">
                  <c:v>1.908396946564886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876280"/>
        <c:axId val="46688447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99.61832061068702</c:v>
                </c:pt>
                <c:pt idx="7">
                  <c:v>85.11450381679388</c:v>
                </c:pt>
                <c:pt idx="8">
                  <c:v>73.2824427480916</c:v>
                </c:pt>
                <c:pt idx="9">
                  <c:v>53.4351145038168</c:v>
                </c:pt>
                <c:pt idx="10">
                  <c:v>41.22137404580152</c:v>
                </c:pt>
                <c:pt idx="11">
                  <c:v>30.15267175572519</c:v>
                </c:pt>
                <c:pt idx="12">
                  <c:v>22.13740458015267</c:v>
                </c:pt>
                <c:pt idx="13">
                  <c:v>19.84732824427481</c:v>
                </c:pt>
                <c:pt idx="14">
                  <c:v>17.55725190839695</c:v>
                </c:pt>
                <c:pt idx="15">
                  <c:v>14.88549618320611</c:v>
                </c:pt>
                <c:pt idx="16">
                  <c:v>13.74045801526717</c:v>
                </c:pt>
                <c:pt idx="17">
                  <c:v>9.923664122137403</c:v>
                </c:pt>
                <c:pt idx="18">
                  <c:v>8.015267175572518</c:v>
                </c:pt>
                <c:pt idx="19">
                  <c:v>7.251908396946564</c:v>
                </c:pt>
                <c:pt idx="20">
                  <c:v>6.870229007633588</c:v>
                </c:pt>
                <c:pt idx="21">
                  <c:v>5.725190839694656</c:v>
                </c:pt>
                <c:pt idx="22">
                  <c:v>3.053435114503817</c:v>
                </c:pt>
                <c:pt idx="23">
                  <c:v>2.290076335877862</c:v>
                </c:pt>
                <c:pt idx="24">
                  <c:v>1.908396946564886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876280"/>
        <c:axId val="466884472"/>
      </c:lineChart>
      <c:catAx>
        <c:axId val="46687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88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88447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87628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5073080165476"/>
          <c:h val="0.149692977460096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12.0</c:v>
                </c:pt>
                <c:pt idx="7">
                  <c:v>13.0</c:v>
                </c:pt>
                <c:pt idx="8">
                  <c:v>19.0</c:v>
                </c:pt>
                <c:pt idx="9">
                  <c:v>10.0</c:v>
                </c:pt>
                <c:pt idx="10">
                  <c:v>10.0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0.0</c:v>
                </c:pt>
                <c:pt idx="15">
                  <c:v>1.0</c:v>
                </c:pt>
                <c:pt idx="16">
                  <c:v>4.0</c:v>
                </c:pt>
                <c:pt idx="17">
                  <c:v>2.0</c:v>
                </c:pt>
                <c:pt idx="18">
                  <c:v>2.0</c:v>
                </c:pt>
                <c:pt idx="19">
                  <c:v>0.0</c:v>
                </c:pt>
                <c:pt idx="20">
                  <c:v>2.0</c:v>
                </c:pt>
                <c:pt idx="21">
                  <c:v>6.0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319528"/>
        <c:axId val="55732282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98.95833333333333</c:v>
                </c:pt>
                <c:pt idx="7">
                  <c:v>86.45833333333333</c:v>
                </c:pt>
                <c:pt idx="8">
                  <c:v>72.91666666666665</c:v>
                </c:pt>
                <c:pt idx="9">
                  <c:v>53.125</c:v>
                </c:pt>
                <c:pt idx="10">
                  <c:v>42.70833333333332</c:v>
                </c:pt>
                <c:pt idx="11">
                  <c:v>32.29166666666666</c:v>
                </c:pt>
                <c:pt idx="12">
                  <c:v>30.20833333333333</c:v>
                </c:pt>
                <c:pt idx="13">
                  <c:v>29.16666666666666</c:v>
                </c:pt>
                <c:pt idx="14">
                  <c:v>27.08333333333333</c:v>
                </c:pt>
                <c:pt idx="15">
                  <c:v>27.08333333333333</c:v>
                </c:pt>
                <c:pt idx="16">
                  <c:v>26.04166666666666</c:v>
                </c:pt>
                <c:pt idx="17">
                  <c:v>21.875</c:v>
                </c:pt>
                <c:pt idx="18">
                  <c:v>19.79166666666666</c:v>
                </c:pt>
                <c:pt idx="19">
                  <c:v>17.70833333333333</c:v>
                </c:pt>
                <c:pt idx="20">
                  <c:v>17.70833333333333</c:v>
                </c:pt>
                <c:pt idx="21">
                  <c:v>15.625</c:v>
                </c:pt>
                <c:pt idx="22">
                  <c:v>9.375</c:v>
                </c:pt>
                <c:pt idx="23">
                  <c:v>7.291666666666666</c:v>
                </c:pt>
                <c:pt idx="24">
                  <c:v>4.166666666666666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758840"/>
        <c:axId val="481765080"/>
      </c:lineChart>
      <c:catAx>
        <c:axId val="48175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76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76508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758840"/>
        <c:crosses val="autoZero"/>
        <c:crossBetween val="between"/>
        <c:majorUnit val="10.0"/>
        <c:minorUnit val="5.0"/>
      </c:valAx>
      <c:valAx>
        <c:axId val="5573228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7319528"/>
        <c:crosses val="max"/>
        <c:crossBetween val="between"/>
      </c:valAx>
      <c:catAx>
        <c:axId val="467319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32282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18.0</c:v>
                </c:pt>
                <c:pt idx="7">
                  <c:v>12.0</c:v>
                </c:pt>
                <c:pt idx="8">
                  <c:v>20.0</c:v>
                </c:pt>
                <c:pt idx="9">
                  <c:v>17.0</c:v>
                </c:pt>
                <c:pt idx="10">
                  <c:v>12.0</c:v>
                </c:pt>
                <c:pt idx="11">
                  <c:v>7.0</c:v>
                </c:pt>
                <c:pt idx="12">
                  <c:v>1.0</c:v>
                </c:pt>
                <c:pt idx="13">
                  <c:v>2.0</c:v>
                </c:pt>
                <c:pt idx="14">
                  <c:v>5.0</c:v>
                </c:pt>
                <c:pt idx="15">
                  <c:v>1.0</c:v>
                </c:pt>
                <c:pt idx="16">
                  <c:v>5.0</c:v>
                </c:pt>
                <c:pt idx="17">
                  <c:v>1.0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1.0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417960"/>
        <c:axId val="46734612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82.52427184466019</c:v>
                </c:pt>
                <c:pt idx="8">
                  <c:v>70.87378640776699</c:v>
                </c:pt>
                <c:pt idx="9">
                  <c:v>51.45631067961165</c:v>
                </c:pt>
                <c:pt idx="10">
                  <c:v>34.95145631067961</c:v>
                </c:pt>
                <c:pt idx="11">
                  <c:v>23.3009708737864</c:v>
                </c:pt>
                <c:pt idx="12">
                  <c:v>16.50485436893204</c:v>
                </c:pt>
                <c:pt idx="13">
                  <c:v>15.53398058252427</c:v>
                </c:pt>
                <c:pt idx="14">
                  <c:v>13.59223300970874</c:v>
                </c:pt>
                <c:pt idx="15">
                  <c:v>8.737864077669902</c:v>
                </c:pt>
                <c:pt idx="16">
                  <c:v>7.766990291262135</c:v>
                </c:pt>
                <c:pt idx="17">
                  <c:v>2.912621359223301</c:v>
                </c:pt>
                <c:pt idx="18">
                  <c:v>1.941747572815534</c:v>
                </c:pt>
                <c:pt idx="19">
                  <c:v>1.941747572815534</c:v>
                </c:pt>
                <c:pt idx="20">
                  <c:v>1.941747572815534</c:v>
                </c:pt>
                <c:pt idx="21">
                  <c:v>0.970873786407767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283368"/>
        <c:axId val="625391448"/>
      </c:lineChart>
      <c:catAx>
        <c:axId val="55728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39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9144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283368"/>
        <c:crosses val="autoZero"/>
        <c:crossBetween val="between"/>
        <c:majorUnit val="10.0"/>
        <c:minorUnit val="5.0"/>
      </c:valAx>
      <c:valAx>
        <c:axId val="4673461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5417960"/>
        <c:crosses val="max"/>
        <c:crossBetween val="between"/>
      </c:valAx>
      <c:catAx>
        <c:axId val="625417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6734612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8.0</c:v>
                </c:pt>
                <c:pt idx="7">
                  <c:v>6.0</c:v>
                </c:pt>
                <c:pt idx="8">
                  <c:v>13.0</c:v>
                </c:pt>
                <c:pt idx="9">
                  <c:v>6.0</c:v>
                </c:pt>
                <c:pt idx="10">
                  <c:v>7.0</c:v>
                </c:pt>
                <c:pt idx="11">
                  <c:v>11.0</c:v>
                </c:pt>
                <c:pt idx="12">
                  <c:v>2.0</c:v>
                </c:pt>
                <c:pt idx="13">
                  <c:v>2.0</c:v>
                </c:pt>
                <c:pt idx="14">
                  <c:v>2.0</c:v>
                </c:pt>
                <c:pt idx="15">
                  <c:v>1.0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1.0</c:v>
                </c:pt>
                <c:pt idx="22">
                  <c:v>0.0</c:v>
                </c:pt>
                <c:pt idx="23">
                  <c:v>0.0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372952"/>
        <c:axId val="4817504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86.88524590163935</c:v>
                </c:pt>
                <c:pt idx="8">
                  <c:v>77.04918032786885</c:v>
                </c:pt>
                <c:pt idx="9">
                  <c:v>55.7377049180328</c:v>
                </c:pt>
                <c:pt idx="10">
                  <c:v>45.9016393442623</c:v>
                </c:pt>
                <c:pt idx="11">
                  <c:v>34.42622950819673</c:v>
                </c:pt>
                <c:pt idx="12">
                  <c:v>16.39344262295082</c:v>
                </c:pt>
                <c:pt idx="13">
                  <c:v>13.11475409836066</c:v>
                </c:pt>
                <c:pt idx="14">
                  <c:v>9.836065573770492</c:v>
                </c:pt>
                <c:pt idx="15">
                  <c:v>6.557377049180328</c:v>
                </c:pt>
                <c:pt idx="16">
                  <c:v>4.918032786885246</c:v>
                </c:pt>
                <c:pt idx="17">
                  <c:v>3.278688524590164</c:v>
                </c:pt>
                <c:pt idx="18">
                  <c:v>3.278688524590164</c:v>
                </c:pt>
                <c:pt idx="19">
                  <c:v>3.278688524590164</c:v>
                </c:pt>
                <c:pt idx="20">
                  <c:v>3.278688524590164</c:v>
                </c:pt>
                <c:pt idx="21">
                  <c:v>3.278688524590164</c:v>
                </c:pt>
                <c:pt idx="22">
                  <c:v>1.639344262295082</c:v>
                </c:pt>
                <c:pt idx="23">
                  <c:v>1.639344262295082</c:v>
                </c:pt>
                <c:pt idx="24">
                  <c:v>1.639344262295082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46856"/>
        <c:axId val="556903768"/>
      </c:lineChart>
      <c:catAx>
        <c:axId val="46744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690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9037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7446856"/>
        <c:crosses val="autoZero"/>
        <c:crossBetween val="between"/>
        <c:majorUnit val="10.0"/>
        <c:minorUnit val="5.0"/>
      </c:valAx>
      <c:valAx>
        <c:axId val="481750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81372952"/>
        <c:crosses val="max"/>
        <c:crossBetween val="between"/>
      </c:valAx>
      <c:catAx>
        <c:axId val="481372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817504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3" workbookViewId="0">
      <selection activeCell="G104" sqref="G10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41485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262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-2.0100000000000002</v>
      </c>
      <c r="G20" s="58">
        <f>2^(-F20)</f>
        <v>4.0278222002268764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-3.2085714285714286</v>
      </c>
      <c r="G21" s="58">
        <f>2^(-F21)</f>
        <v>9.2443470903124449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-4.6785714285714288</v>
      </c>
      <c r="G22" s="58">
        <f t="shared" ref="G22:G29" si="2">2^(-F22)</f>
        <v>25.608865362590898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-5.2189655172413794</v>
      </c>
      <c r="G23" s="58">
        <f t="shared" si="2"/>
        <v>37.244758879898221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-5.4448275862068964</v>
      </c>
      <c r="G24" s="58">
        <f t="shared" si="2"/>
        <v>43.556846019511127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-5.859375</v>
      </c>
      <c r="G25" s="58">
        <f t="shared" si="2"/>
        <v>58.056069616012778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-6.5725806451612909</v>
      </c>
      <c r="G26" s="58">
        <f t="shared" si="2"/>
        <v>95.179610476975455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-6.9529032258064518</v>
      </c>
      <c r="G27" s="58">
        <f t="shared" si="2"/>
        <v>123.8889088493592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-7.1684210526315795</v>
      </c>
      <c r="G28" s="58">
        <f t="shared" si="2"/>
        <v>143.8499642821325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-5.1698473282442752</v>
      </c>
      <c r="G29" s="58">
        <f t="shared" si="2"/>
        <v>35.998061849678379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2.1466437445473603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1.5533582743921477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4.8410016287981446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92.748091603053425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7.2519083969465656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3.8167938931297708E-3</v>
      </c>
      <c r="H87" s="8">
        <f t="shared" si="20"/>
        <v>0.38167938931297707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38</v>
      </c>
      <c r="F88" s="11">
        <f t="shared" si="18"/>
        <v>128</v>
      </c>
      <c r="G88" s="8">
        <f t="shared" si="19"/>
        <v>0.14503816793893129</v>
      </c>
      <c r="H88" s="8">
        <f t="shared" si="20"/>
        <v>14.503816793893129</v>
      </c>
      <c r="I88" s="8">
        <f t="shared" si="21"/>
        <v>99.618320610687022</v>
      </c>
      <c r="J88" s="27"/>
      <c r="K88" s="26"/>
      <c r="L88" s="26"/>
      <c r="M88" s="46">
        <f t="shared" si="22"/>
        <v>-7.1684210526315795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31</v>
      </c>
      <c r="F89" s="3">
        <f t="shared" si="18"/>
        <v>90.509667991878061</v>
      </c>
      <c r="G89" s="8">
        <f t="shared" si="19"/>
        <v>0.1183206106870229</v>
      </c>
      <c r="H89" s="8">
        <f t="shared" si="20"/>
        <v>11.83206106870229</v>
      </c>
      <c r="I89" s="8">
        <f t="shared" si="21"/>
        <v>85.114503816793885</v>
      </c>
      <c r="J89" s="28"/>
      <c r="K89" s="26"/>
      <c r="L89" s="26"/>
      <c r="M89" s="46" t="str">
        <f t="shared" si="22"/>
        <v/>
      </c>
      <c r="N89" s="46">
        <f t="shared" si="23"/>
        <v>-6.9529032258064518</v>
      </c>
      <c r="O89" s="46">
        <f t="shared" si="24"/>
        <v>-6.5725806451612909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52</v>
      </c>
      <c r="F90" s="11">
        <f>2^(-D90)</f>
        <v>64</v>
      </c>
      <c r="G90" s="8">
        <f t="shared" si="19"/>
        <v>0.19847328244274809</v>
      </c>
      <c r="H90" s="8">
        <f t="shared" si="20"/>
        <v>19.847328244274809</v>
      </c>
      <c r="I90" s="8">
        <f t="shared" si="21"/>
        <v>73.282442748091597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32</v>
      </c>
      <c r="F91" s="10">
        <f t="shared" si="18"/>
        <v>45.254833995939045</v>
      </c>
      <c r="G91" s="8">
        <f t="shared" si="19"/>
        <v>0.12213740458015267</v>
      </c>
      <c r="H91" s="8">
        <f t="shared" si="20"/>
        <v>12.213740458015266</v>
      </c>
      <c r="I91" s="8">
        <f t="shared" si="21"/>
        <v>53.435114503816791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-5.859375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29</v>
      </c>
      <c r="F92" s="11">
        <f t="shared" si="18"/>
        <v>32</v>
      </c>
      <c r="G92" s="8">
        <f t="shared" si="19"/>
        <v>0.11068702290076336</v>
      </c>
      <c r="H92" s="8">
        <f t="shared" si="20"/>
        <v>11.068702290076336</v>
      </c>
      <c r="I92" s="8">
        <f t="shared" si="21"/>
        <v>41.221374045801525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-5.4448275862068964</v>
      </c>
      <c r="R92" s="46">
        <f t="shared" si="27"/>
        <v>-5.2189655172413794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21</v>
      </c>
      <c r="F93" s="3">
        <f t="shared" si="18"/>
        <v>22.627416997969519</v>
      </c>
      <c r="G93" s="8">
        <f t="shared" si="19"/>
        <v>8.0152671755725186E-2</v>
      </c>
      <c r="H93" s="8">
        <f t="shared" si="20"/>
        <v>8.015267175572518</v>
      </c>
      <c r="I93" s="8">
        <f t="shared" si="21"/>
        <v>30.152671755725191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-4.6785714285714288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2.2900763358778626E-2</v>
      </c>
      <c r="H94" s="8">
        <f t="shared" si="20"/>
        <v>2.2900763358778624</v>
      </c>
      <c r="I94" s="8">
        <f t="shared" si="21"/>
        <v>22.137404580152673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6</v>
      </c>
      <c r="F95" s="3">
        <f t="shared" si="18"/>
        <v>11.313708498984759</v>
      </c>
      <c r="G95" s="8">
        <f t="shared" si="19"/>
        <v>2.2900763358778626E-2</v>
      </c>
      <c r="H95" s="8">
        <f t="shared" si="20"/>
        <v>2.2900763358778624</v>
      </c>
      <c r="I95" s="8">
        <f t="shared" si="21"/>
        <v>19.847328244274809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7</v>
      </c>
      <c r="F96" s="11">
        <f t="shared" si="18"/>
        <v>8</v>
      </c>
      <c r="G96" s="8">
        <f t="shared" si="19"/>
        <v>2.6717557251908396E-2</v>
      </c>
      <c r="H96" s="8">
        <f t="shared" si="20"/>
        <v>2.6717557251908395</v>
      </c>
      <c r="I96" s="8">
        <f t="shared" si="21"/>
        <v>17.557251908396946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>
        <f t="shared" si="29"/>
        <v>-3.2085714285714286</v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1.1450381679389313E-2</v>
      </c>
      <c r="H97" s="8">
        <f t="shared" si="20"/>
        <v>1.1450381679389312</v>
      </c>
      <c r="I97" s="8">
        <f t="shared" si="21"/>
        <v>14.885496183206106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10</v>
      </c>
      <c r="F98" s="11">
        <f t="shared" si="18"/>
        <v>4</v>
      </c>
      <c r="G98" s="8">
        <f t="shared" si="19"/>
        <v>3.8167938931297711E-2</v>
      </c>
      <c r="H98" s="8">
        <f t="shared" si="20"/>
        <v>3.8167938931297711</v>
      </c>
      <c r="I98" s="8">
        <f t="shared" si="21"/>
        <v>13.740458015267174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>
        <f t="shared" si="30"/>
        <v>-2.0100000000000002</v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5</v>
      </c>
      <c r="F99" s="10">
        <f t="shared" si="18"/>
        <v>2.8284271247461898</v>
      </c>
      <c r="G99" s="8">
        <f t="shared" si="19"/>
        <v>1.9083969465648856E-2</v>
      </c>
      <c r="H99" s="8">
        <f t="shared" si="20"/>
        <v>1.9083969465648856</v>
      </c>
      <c r="I99" s="8">
        <f t="shared" si="21"/>
        <v>9.9236641221374029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7.6335877862595417E-3</v>
      </c>
      <c r="H100" s="8">
        <f t="shared" si="20"/>
        <v>0.76335877862595414</v>
      </c>
      <c r="I100" s="8">
        <f t="shared" si="21"/>
        <v>8.015267175572518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3.8167938931297708E-3</v>
      </c>
      <c r="H101" s="8">
        <f t="shared" si="20"/>
        <v>0.38167938931297707</v>
      </c>
      <c r="I101" s="8">
        <f t="shared" si="21"/>
        <v>7.2519083969465647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1.1450381679389313E-2</v>
      </c>
      <c r="H102" s="8">
        <f t="shared" si="20"/>
        <v>1.1450381679389312</v>
      </c>
      <c r="I102" s="8">
        <f t="shared" si="21"/>
        <v>6.8702290076335881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7</v>
      </c>
      <c r="F103" s="10">
        <f t="shared" si="18"/>
        <v>0.70710678118654746</v>
      </c>
      <c r="G103" s="8">
        <f t="shared" si="19"/>
        <v>2.6717557251908396E-2</v>
      </c>
      <c r="H103" s="8">
        <f t="shared" si="20"/>
        <v>2.6717557251908395</v>
      </c>
      <c r="I103" s="8">
        <f t="shared" si="21"/>
        <v>5.7251908396946565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7.6335877862595417E-3</v>
      </c>
      <c r="H104" s="8">
        <f t="shared" si="20"/>
        <v>0.76335877862595414</v>
      </c>
      <c r="I104" s="8">
        <f t="shared" si="21"/>
        <v>3.0534351145038165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3.8167938931297708E-3</v>
      </c>
      <c r="H105" s="8">
        <f t="shared" si="20"/>
        <v>0.38167938931297707</v>
      </c>
      <c r="I105" s="8">
        <f t="shared" si="21"/>
        <v>2.2900763358778624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5</v>
      </c>
      <c r="F106" s="13">
        <f t="shared" si="18"/>
        <v>0.25</v>
      </c>
      <c r="G106" s="8">
        <f t="shared" si="19"/>
        <v>1.9083969465648856E-2</v>
      </c>
      <c r="H106" s="8">
        <f t="shared" si="20"/>
        <v>1.9083969465648856</v>
      </c>
      <c r="I106" s="8">
        <f t="shared" si="21"/>
        <v>1.9083969465648856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262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-7.1684210526315795</v>
      </c>
      <c r="N123" s="45">
        <f t="shared" ref="N123:U123" si="32">SUM(N82:N122)</f>
        <v>-6.9529032258064518</v>
      </c>
      <c r="O123" s="45">
        <f t="shared" si="32"/>
        <v>-6.5725806451612909</v>
      </c>
      <c r="P123" s="45">
        <f t="shared" si="32"/>
        <v>-5.859375</v>
      </c>
      <c r="Q123" s="45">
        <f t="shared" si="32"/>
        <v>-5.4448275862068964</v>
      </c>
      <c r="R123" s="45">
        <f t="shared" si="32"/>
        <v>-5.2189655172413794</v>
      </c>
      <c r="S123" s="45">
        <f t="shared" si="32"/>
        <v>-4.6785714285714288</v>
      </c>
      <c r="T123" s="45">
        <f t="shared" si="32"/>
        <v>-3.2085714285714286</v>
      </c>
      <c r="U123" s="45">
        <f t="shared" si="32"/>
        <v>-2.0100000000000002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-2.9580152671755722E-2</v>
      </c>
      <c r="G209" s="39">
        <f t="shared" si="55"/>
        <v>2.5409113776977882E-2</v>
      </c>
      <c r="H209" s="39">
        <f t="shared" si="56"/>
        <v>-6.5559392798614669E-2</v>
      </c>
      <c r="I209" s="40">
        <f t="shared" si="57"/>
        <v>0.16915324248802865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-1.0515267175572518</v>
      </c>
      <c r="G210" s="39">
        <f t="shared" si="55"/>
        <v>0.62758524899570323</v>
      </c>
      <c r="H210" s="39">
        <f t="shared" si="56"/>
        <v>-1.3054731324528939</v>
      </c>
      <c r="I210" s="40">
        <f t="shared" si="57"/>
        <v>2.7155834243772019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-0.79866412213740456</v>
      </c>
      <c r="G211" s="39">
        <f t="shared" si="55"/>
        <v>0.29543265819755504</v>
      </c>
      <c r="H211" s="39">
        <f t="shared" si="56"/>
        <v>-0.46682870417476241</v>
      </c>
      <c r="I211" s="40">
        <f t="shared" si="57"/>
        <v>0.73766062415401368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-1.2404580152671756</v>
      </c>
      <c r="G212" s="39">
        <f t="shared" si="55"/>
        <v>0.23156469199867782</v>
      </c>
      <c r="H212" s="39">
        <f t="shared" si="56"/>
        <v>-0.25012522074666338</v>
      </c>
      <c r="I212" s="40">
        <f t="shared" si="57"/>
        <v>0.27017342546299888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-0.70229007633587781</v>
      </c>
      <c r="G213" s="39">
        <f t="shared" si="55"/>
        <v>4.1108656188739642E-2</v>
      </c>
      <c r="H213" s="39">
        <f t="shared" si="56"/>
        <v>-2.3849296720184814E-2</v>
      </c>
      <c r="I213" s="40">
        <f t="shared" si="57"/>
        <v>1.3836233211710266E-2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-0.58110687022900764</v>
      </c>
      <c r="G214" s="39">
        <f t="shared" si="55"/>
        <v>7.1110333167117591E-4</v>
      </c>
      <c r="H214" s="39">
        <f t="shared" si="56"/>
        <v>-5.699683192784208E-5</v>
      </c>
      <c r="I214" s="40">
        <f t="shared" si="57"/>
        <v>4.5684483606285428E-6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-0.38072519083969464</v>
      </c>
      <c r="G215" s="39">
        <f t="shared" si="55"/>
        <v>1.4128654044698392E-2</v>
      </c>
      <c r="H215" s="39">
        <f t="shared" si="56"/>
        <v>5.9318776523542907E-3</v>
      </c>
      <c r="I215" s="40">
        <f t="shared" si="57"/>
        <v>2.4904829838128728E-3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-9.7328244274809156E-2</v>
      </c>
      <c r="G216" s="39">
        <f t="shared" si="55"/>
        <v>1.937677344911751E-2</v>
      </c>
      <c r="H216" s="39">
        <f t="shared" si="56"/>
        <v>1.7823673287165352E-2</v>
      </c>
      <c r="I216" s="40">
        <f t="shared" si="57"/>
        <v>1.6395058252697905E-2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-8.5877862595419852E-2</v>
      </c>
      <c r="G217" s="39">
        <f t="shared" si="55"/>
        <v>4.6167170279139073E-2</v>
      </c>
      <c r="H217" s="39">
        <f t="shared" si="56"/>
        <v>6.5550333373434119E-2</v>
      </c>
      <c r="I217" s="40">
        <f t="shared" si="57"/>
        <v>9.3071465705791973E-2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-8.6832061068702282E-2</v>
      </c>
      <c r="G218" s="39">
        <f t="shared" si="55"/>
        <v>9.8475940253308275E-2</v>
      </c>
      <c r="H218" s="39">
        <f t="shared" si="56"/>
        <v>0.18905877079165678</v>
      </c>
      <c r="I218" s="40">
        <f t="shared" si="57"/>
        <v>0.36296397598550906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-3.1488549618320608E-2</v>
      </c>
      <c r="G219" s="39">
        <f t="shared" si="55"/>
        <v>6.704955448867507E-2</v>
      </c>
      <c r="H219" s="39">
        <f t="shared" si="56"/>
        <v>0.16224968528938932</v>
      </c>
      <c r="I219" s="40">
        <f t="shared" si="57"/>
        <v>0.39261946745600323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-8.5877862595419852E-2</v>
      </c>
      <c r="G220" s="39">
        <f t="shared" si="55"/>
        <v>0.32540108474256613</v>
      </c>
      <c r="H220" s="39">
        <f t="shared" si="56"/>
        <v>0.95012148789337059</v>
      </c>
      <c r="I220" s="40">
        <f t="shared" si="57"/>
        <v>2.7742096879329337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-3.3396946564885496E-2</v>
      </c>
      <c r="G221" s="39">
        <f t="shared" si="55"/>
        <v>0.22319381199426541</v>
      </c>
      <c r="H221" s="39">
        <f t="shared" si="56"/>
        <v>0.76328876162924364</v>
      </c>
      <c r="I221" s="40">
        <f t="shared" si="57"/>
        <v>2.6103310321366502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-9.5419847328244278E-3</v>
      </c>
      <c r="G222" s="39">
        <f t="shared" si="55"/>
        <v>0.11729162654002886</v>
      </c>
      <c r="H222" s="39">
        <f t="shared" si="56"/>
        <v>0.45976526891835745</v>
      </c>
      <c r="I222" s="40">
        <f t="shared" si="57"/>
        <v>1.802209660989134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-2.8625954198473282E-3</v>
      </c>
      <c r="G223" s="39">
        <f t="shared" si="55"/>
        <v>7.456126108774068E-2</v>
      </c>
      <c r="H223" s="39">
        <f t="shared" si="56"/>
        <v>0.32954939060917449</v>
      </c>
      <c r="I223" s="40">
        <f t="shared" si="57"/>
        <v>1.4565579936084891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-2.8625954198473282E-3</v>
      </c>
      <c r="G224" s="39">
        <f t="shared" si="55"/>
        <v>0.2771553175560954</v>
      </c>
      <c r="H224" s="39">
        <f t="shared" si="56"/>
        <v>1.3635618485870495</v>
      </c>
      <c r="I224" s="40">
        <f t="shared" si="57"/>
        <v>6.7085161176668207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6.6793893129770991E-3</v>
      </c>
      <c r="G225" s="39">
        <f t="shared" si="55"/>
        <v>0.78482143294021478</v>
      </c>
      <c r="H225" s="39">
        <f t="shared" si="56"/>
        <v>4.2536123464698665</v>
      </c>
      <c r="I225" s="40">
        <f t="shared" si="57"/>
        <v>23.053929511401567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5.7251908396946565E-3</v>
      </c>
      <c r="G226" s="39">
        <f t="shared" si="55"/>
        <v>0.26751597244061742</v>
      </c>
      <c r="H226" s="39">
        <f t="shared" si="56"/>
        <v>1.5836537147152583</v>
      </c>
      <c r="I226" s="40">
        <f t="shared" si="57"/>
        <v>9.3749882119212433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4.7709923664122139E-3</v>
      </c>
      <c r="G227" s="39">
        <f t="shared" si="55"/>
        <v>0.15730702182429449</v>
      </c>
      <c r="H227" s="39">
        <f t="shared" si="56"/>
        <v>1.0098870637727608</v>
      </c>
      <c r="I227" s="40">
        <f t="shared" si="57"/>
        <v>6.4833207681900147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3.3396946564885496E-2</v>
      </c>
      <c r="G228" s="39">
        <f t="shared" si="55"/>
        <v>0.91382227187422593</v>
      </c>
      <c r="H228" s="39">
        <f t="shared" si="56"/>
        <v>6.3235106065189752</v>
      </c>
      <c r="I228" s="40">
        <f t="shared" si="57"/>
        <v>43.75772797564467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35.998061849678379</v>
      </c>
      <c r="F235" s="62">
        <f>SUM(F204:F234)</f>
        <v>-5.1698473282442752</v>
      </c>
      <c r="G235" s="62">
        <f>SQRT(SUM(G204:G234))</f>
        <v>2.1466437445473603</v>
      </c>
      <c r="H235" s="62">
        <f>(SUM(H204:H234))/(($G$235)^3)</f>
        <v>1.5533582743921477</v>
      </c>
      <c r="I235" s="62">
        <f>(SUM(I204:I234))/(($G$235)^4)</f>
        <v>4.8410016287981446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4" workbookViewId="0">
      <selection activeCell="E113" sqref="E113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96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0.45</v>
      </c>
      <c r="G20" s="58">
        <f t="shared" ref="G20:G29" si="1">2^(-F20)</f>
        <v>0.73204284797281272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-9.000000000000008E-2</v>
      </c>
      <c r="G21" s="58">
        <f t="shared" si="1"/>
        <v>1.06437018245336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-2.3750000000000004</v>
      </c>
      <c r="G22" s="58">
        <f t="shared" si="1"/>
        <v>5.1873582186040395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-5.13</v>
      </c>
      <c r="G23" s="58">
        <f t="shared" si="1"/>
        <v>35.017398440343662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-5.37</v>
      </c>
      <c r="G24" s="58">
        <f t="shared" si="1"/>
        <v>41.355290580399753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-5.85</v>
      </c>
      <c r="G25" s="58">
        <f t="shared" si="1"/>
        <v>57.68002960709309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-6.5769230769230775</v>
      </c>
      <c r="G26" s="58">
        <f t="shared" si="1"/>
        <v>95.466527391449716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-6.9092307692307697</v>
      </c>
      <c r="G27" s="58">
        <f t="shared" si="1"/>
        <v>120.19480812472379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-7.1416666666666666</v>
      </c>
      <c r="G28" s="58">
        <f t="shared" si="1"/>
        <v>141.20688923695951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-4.5520833333333313</v>
      </c>
      <c r="G29" s="58">
        <f t="shared" si="1"/>
        <v>23.459223133756893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2.8672714659972853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1.0431648957816153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2.600744789235053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82.291666666666671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17.708333333333329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1.0416666666666666E-2</v>
      </c>
      <c r="H87" s="8">
        <f t="shared" si="20"/>
        <v>1.0416666666666665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0.125</v>
      </c>
      <c r="H88" s="8">
        <f t="shared" si="20"/>
        <v>12.5</v>
      </c>
      <c r="I88" s="8">
        <f t="shared" si="21"/>
        <v>98.958333333333329</v>
      </c>
      <c r="J88" s="27"/>
      <c r="K88" s="26"/>
      <c r="L88" s="26"/>
      <c r="M88" s="46">
        <f t="shared" si="22"/>
        <v>-7.1416666666666666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0.13541666666666666</v>
      </c>
      <c r="H89" s="8">
        <f t="shared" si="20"/>
        <v>13.541666666666666</v>
      </c>
      <c r="I89" s="8">
        <f t="shared" si="21"/>
        <v>86.458333333333329</v>
      </c>
      <c r="J89" s="28"/>
      <c r="K89" s="26"/>
      <c r="L89" s="26"/>
      <c r="M89" s="46" t="str">
        <f t="shared" si="22"/>
        <v/>
      </c>
      <c r="N89" s="46">
        <f t="shared" si="23"/>
        <v>-6.9092307692307697</v>
      </c>
      <c r="O89" s="46">
        <f t="shared" si="24"/>
        <v>-6.5769230769230775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19</v>
      </c>
      <c r="F90" s="11">
        <f t="shared" si="18"/>
        <v>64</v>
      </c>
      <c r="G90" s="8">
        <f t="shared" si="19"/>
        <v>0.19791666666666666</v>
      </c>
      <c r="H90" s="8">
        <f t="shared" si="20"/>
        <v>19.791666666666664</v>
      </c>
      <c r="I90" s="8">
        <f t="shared" si="21"/>
        <v>72.916666666666657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10</v>
      </c>
      <c r="F91" s="10">
        <f t="shared" si="18"/>
        <v>45.254833995939045</v>
      </c>
      <c r="G91" s="8">
        <f t="shared" si="19"/>
        <v>0.10416666666666667</v>
      </c>
      <c r="H91" s="8">
        <f t="shared" si="20"/>
        <v>10.416666666666668</v>
      </c>
      <c r="I91" s="8">
        <f t="shared" si="21"/>
        <v>53.125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-5.85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10</v>
      </c>
      <c r="F92" s="11">
        <f t="shared" si="18"/>
        <v>32</v>
      </c>
      <c r="G92" s="8">
        <f t="shared" si="19"/>
        <v>0.10416666666666667</v>
      </c>
      <c r="H92" s="8">
        <f t="shared" si="20"/>
        <v>10.416666666666668</v>
      </c>
      <c r="I92" s="8">
        <f t="shared" si="21"/>
        <v>42.708333333333329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-5.37</v>
      </c>
      <c r="R92" s="46">
        <f t="shared" si="27"/>
        <v>-5.13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2.0833333333333332E-2</v>
      </c>
      <c r="H93" s="8">
        <f t="shared" si="20"/>
        <v>2.083333333333333</v>
      </c>
      <c r="I93" s="8">
        <f t="shared" si="21"/>
        <v>32.291666666666664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1.0416666666666666E-2</v>
      </c>
      <c r="H94" s="8">
        <f t="shared" si="20"/>
        <v>1.0416666666666665</v>
      </c>
      <c r="I94" s="8">
        <f t="shared" si="21"/>
        <v>30.208333333333332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2.0833333333333332E-2</v>
      </c>
      <c r="H95" s="8">
        <f t="shared" si="20"/>
        <v>2.083333333333333</v>
      </c>
      <c r="I95" s="8">
        <f t="shared" si="21"/>
        <v>29.166666666666664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27.083333333333332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1.0416666666666666E-2</v>
      </c>
      <c r="H97" s="8">
        <f t="shared" si="20"/>
        <v>1.0416666666666665</v>
      </c>
      <c r="I97" s="8">
        <f t="shared" si="21"/>
        <v>27.083333333333332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4</v>
      </c>
      <c r="F98" s="11">
        <f t="shared" si="18"/>
        <v>4</v>
      </c>
      <c r="G98" s="8">
        <f t="shared" si="19"/>
        <v>4.1666666666666664E-2</v>
      </c>
      <c r="H98" s="8">
        <f t="shared" si="20"/>
        <v>4.1666666666666661</v>
      </c>
      <c r="I98" s="8">
        <f t="shared" si="21"/>
        <v>26.041666666666664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-2.3750000000000004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2.0833333333333332E-2</v>
      </c>
      <c r="H99" s="8">
        <f t="shared" si="20"/>
        <v>2.083333333333333</v>
      </c>
      <c r="I99" s="8">
        <f t="shared" si="21"/>
        <v>21.874999999999996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2.0833333333333332E-2</v>
      </c>
      <c r="H100" s="8">
        <f t="shared" si="20"/>
        <v>2.083333333333333</v>
      </c>
      <c r="I100" s="8">
        <f t="shared" si="21"/>
        <v>19.791666666666664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17.708333333333332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2.0833333333333332E-2</v>
      </c>
      <c r="H102" s="8">
        <f t="shared" si="20"/>
        <v>2.083333333333333</v>
      </c>
      <c r="I102" s="8">
        <f t="shared" si="21"/>
        <v>17.708333333333332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>
        <f t="shared" si="29"/>
        <v>-9.000000000000008E-2</v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6</v>
      </c>
      <c r="F103" s="10">
        <f t="shared" si="18"/>
        <v>0.70710678118654746</v>
      </c>
      <c r="G103" s="8">
        <f t="shared" si="19"/>
        <v>6.25E-2</v>
      </c>
      <c r="H103" s="8">
        <f t="shared" si="20"/>
        <v>6.25</v>
      </c>
      <c r="I103" s="8">
        <f t="shared" si="21"/>
        <v>15.625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>
        <f t="shared" si="30"/>
        <v>0.45</v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2.0833333333333332E-2</v>
      </c>
      <c r="H104" s="8">
        <f t="shared" si="20"/>
        <v>2.083333333333333</v>
      </c>
      <c r="I104" s="8">
        <f t="shared" si="21"/>
        <v>9.375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3.125E-2</v>
      </c>
      <c r="H105" s="8">
        <f t="shared" si="20"/>
        <v>3.125</v>
      </c>
      <c r="I105" s="8">
        <f t="shared" si="21"/>
        <v>7.2916666666666661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4.1666666666666664E-2</v>
      </c>
      <c r="H106" s="8">
        <f t="shared" si="20"/>
        <v>4.1666666666666661</v>
      </c>
      <c r="I106" s="8">
        <f t="shared" si="21"/>
        <v>4.1666666666666661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96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-7.1416666666666666</v>
      </c>
      <c r="N123" s="45">
        <f t="shared" si="32"/>
        <v>-6.9092307692307697</v>
      </c>
      <c r="O123" s="45">
        <f t="shared" si="32"/>
        <v>-6.5769230769230775</v>
      </c>
      <c r="P123" s="45">
        <f t="shared" si="32"/>
        <v>-5.85</v>
      </c>
      <c r="Q123" s="45">
        <f t="shared" si="32"/>
        <v>-5.37</v>
      </c>
      <c r="R123" s="45">
        <f t="shared" si="32"/>
        <v>-5.13</v>
      </c>
      <c r="S123" s="45">
        <f t="shared" si="32"/>
        <v>-2.3750000000000004</v>
      </c>
      <c r="T123" s="45">
        <f t="shared" si="32"/>
        <v>-9.000000000000008E-2</v>
      </c>
      <c r="U123" s="45">
        <f t="shared" si="32"/>
        <v>0.45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-8.0729166666666657E-2</v>
      </c>
      <c r="G209" s="39">
        <f t="shared" si="55"/>
        <v>0.10652782298900476</v>
      </c>
      <c r="H209" s="39">
        <f t="shared" si="56"/>
        <v>-0.34066710060025496</v>
      </c>
      <c r="I209" s="40">
        <f t="shared" si="57"/>
        <v>1.0894249987945661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-0.90625</v>
      </c>
      <c r="G210" s="39">
        <f t="shared" si="55"/>
        <v>0.90984429253472365</v>
      </c>
      <c r="H210" s="39">
        <f t="shared" si="56"/>
        <v>-2.4546840809009751</v>
      </c>
      <c r="I210" s="40">
        <f t="shared" si="57"/>
        <v>6.622533093264094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-0.91406249999999989</v>
      </c>
      <c r="G211" s="39">
        <f t="shared" si="55"/>
        <v>0.6541759349681725</v>
      </c>
      <c r="H211" s="39">
        <f t="shared" si="56"/>
        <v>-1.4378241903987972</v>
      </c>
      <c r="I211" s="40">
        <f t="shared" si="57"/>
        <v>3.1602177518140264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-1.2369791666666665</v>
      </c>
      <c r="G212" s="39">
        <f t="shared" si="55"/>
        <v>0.57057811595775598</v>
      </c>
      <c r="H212" s="39">
        <f t="shared" si="56"/>
        <v>-0.96879409271994088</v>
      </c>
      <c r="I212" s="40">
        <f t="shared" si="57"/>
        <v>1.6449316365974016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-0.59895833333333337</v>
      </c>
      <c r="G213" s="39">
        <f t="shared" si="55"/>
        <v>0.1494796187789357</v>
      </c>
      <c r="H213" s="39">
        <f t="shared" si="56"/>
        <v>-0.17906412666226706</v>
      </c>
      <c r="I213" s="40">
        <f t="shared" si="57"/>
        <v>0.21450390173084113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-0.546875</v>
      </c>
      <c r="G214" s="39">
        <f t="shared" si="55"/>
        <v>5.073829933449104E-2</v>
      </c>
      <c r="H214" s="39">
        <f t="shared" si="56"/>
        <v>-3.5411104743863643E-2</v>
      </c>
      <c r="I214" s="40">
        <f t="shared" si="57"/>
        <v>2.4714000185821577E-2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-9.8958333333333329E-2</v>
      </c>
      <c r="G215" s="39">
        <f t="shared" si="55"/>
        <v>8.1606264467594305E-4</v>
      </c>
      <c r="H215" s="39">
        <f t="shared" si="56"/>
        <v>-1.6151239842544874E-4</v>
      </c>
      <c r="I215" s="40">
        <f t="shared" si="57"/>
        <v>3.1965995521703731E-5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-4.4270833333333329E-2</v>
      </c>
      <c r="G216" s="39">
        <f t="shared" si="55"/>
        <v>9.5056604456017209E-4</v>
      </c>
      <c r="H216" s="39">
        <f t="shared" si="56"/>
        <v>2.8715015929421672E-4</v>
      </c>
      <c r="I216" s="40">
        <f t="shared" si="57"/>
        <v>8.6743277286794037E-5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-7.8125E-2</v>
      </c>
      <c r="G217" s="39">
        <f t="shared" si="55"/>
        <v>1.3402868200231413E-2</v>
      </c>
      <c r="H217" s="39">
        <f t="shared" si="56"/>
        <v>1.0750217202268918E-2</v>
      </c>
      <c r="I217" s="40">
        <f t="shared" si="57"/>
        <v>8.6225700476531726E-3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-2.8645833333333332E-2</v>
      </c>
      <c r="G219" s="39">
        <f t="shared" si="55"/>
        <v>3.382817021122677E-2</v>
      </c>
      <c r="H219" s="39">
        <f t="shared" si="56"/>
        <v>6.0961181734814837E-2</v>
      </c>
      <c r="I219" s="40">
        <f t="shared" si="57"/>
        <v>0.1098571295846141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-9.375E-2</v>
      </c>
      <c r="G220" s="39">
        <f t="shared" si="55"/>
        <v>0.22081615306712923</v>
      </c>
      <c r="H220" s="39">
        <f t="shared" si="56"/>
        <v>0.5083371857066199</v>
      </c>
      <c r="I220" s="40">
        <f t="shared" si="57"/>
        <v>1.1702345629287803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-3.6458333333333329E-2</v>
      </c>
      <c r="G221" s="39">
        <f t="shared" si="55"/>
        <v>0.16357647931134234</v>
      </c>
      <c r="H221" s="39">
        <f t="shared" si="56"/>
        <v>0.45835492640365688</v>
      </c>
      <c r="I221" s="40">
        <f t="shared" si="57"/>
        <v>1.2843487000269125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-2.6041666666666664E-2</v>
      </c>
      <c r="G222" s="39">
        <f t="shared" si="55"/>
        <v>0.22716154875578676</v>
      </c>
      <c r="H222" s="39">
        <f t="shared" si="56"/>
        <v>0.75010636412067033</v>
      </c>
      <c r="I222" s="40">
        <f t="shared" si="57"/>
        <v>2.4769137231901288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-5.208333333333333E-3</v>
      </c>
      <c r="G224" s="39">
        <f t="shared" si="55"/>
        <v>0.38558168764467549</v>
      </c>
      <c r="H224" s="39">
        <f t="shared" si="56"/>
        <v>1.658804552054697</v>
      </c>
      <c r="I224" s="40">
        <f t="shared" si="57"/>
        <v>7.1363154166519731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1.5625E-2</v>
      </c>
      <c r="G225" s="39">
        <f t="shared" si="55"/>
        <v>1.4412502712673598</v>
      </c>
      <c r="H225" s="39">
        <f t="shared" si="56"/>
        <v>6.9210039068151312</v>
      </c>
      <c r="I225" s="40">
        <f t="shared" si="57"/>
        <v>33.23523751085181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1.5625E-2</v>
      </c>
      <c r="G226" s="39">
        <f t="shared" si="55"/>
        <v>0.58566849320023096</v>
      </c>
      <c r="H226" s="39">
        <f t="shared" si="56"/>
        <v>3.1052631566553903</v>
      </c>
      <c r="I226" s="40">
        <f t="shared" si="57"/>
        <v>16.464364028516592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3.90625E-2</v>
      </c>
      <c r="G227" s="39">
        <f t="shared" si="55"/>
        <v>1.0520053439670132</v>
      </c>
      <c r="H227" s="39">
        <f t="shared" si="56"/>
        <v>6.1038226728086054</v>
      </c>
      <c r="I227" s="40">
        <f t="shared" si="57"/>
        <v>35.414887799524919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7.2916666666666657E-2</v>
      </c>
      <c r="G228" s="39">
        <f t="shared" si="55"/>
        <v>1.6548439308449061</v>
      </c>
      <c r="H228" s="39">
        <f t="shared" si="56"/>
        <v>10.428964355845499</v>
      </c>
      <c r="I228" s="40">
        <f t="shared" si="57"/>
        <v>65.724202450901288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23.459223133756893</v>
      </c>
      <c r="F235" s="62">
        <f>SUM(F204:F234)</f>
        <v>-4.5520833333333313</v>
      </c>
      <c r="G235" s="62">
        <f>SQRT(SUM(G204:G234))</f>
        <v>2.8672714659972853</v>
      </c>
      <c r="H235" s="62">
        <f>(SUM(H204:H234))/(($G$235)^3)</f>
        <v>1.0431648957816153</v>
      </c>
      <c r="I235" s="62">
        <f>(SUM(I204:I234))/(($G$235)^4)</f>
        <v>2.600744789235053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0" workbookViewId="0">
      <selection activeCell="E114" sqref="E11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103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-3.13</v>
      </c>
      <c r="G20" s="58">
        <f t="shared" ref="G20:G29" si="1">2^(-F20)</f>
        <v>8.7543496100859137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-4.2400000000000011</v>
      </c>
      <c r="G21" s="58">
        <f t="shared" si="1"/>
        <v>18.895882582872495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-5.072916666666667</v>
      </c>
      <c r="G22" s="58">
        <f t="shared" si="1"/>
        <v>33.658912663337262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-5.5014705882352946</v>
      </c>
      <c r="G23" s="58">
        <f t="shared" si="1"/>
        <v>45.300987309752585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-5.6529411764705886</v>
      </c>
      <c r="G24" s="58">
        <f t="shared" si="1"/>
        <v>50.315855108503143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-5.9558823529411766</v>
      </c>
      <c r="G25" s="58">
        <f t="shared" si="1"/>
        <v>62.07250024623891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-6.6770833333333339</v>
      </c>
      <c r="G26" s="58">
        <f t="shared" si="1"/>
        <v>102.32985691872655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-7.0422222222222226</v>
      </c>
      <c r="G27" s="58">
        <f t="shared" si="1"/>
        <v>131.80143084721891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-7.2138888888888886</v>
      </c>
      <c r="G28" s="58">
        <f t="shared" si="1"/>
        <v>148.4557218180652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-5.575242718446602</v>
      </c>
      <c r="G29" s="58">
        <f t="shared" si="1"/>
        <v>47.677699422626311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1.5837597178866423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1.4236150932684941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4.919922001347798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98.058252427184456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1.9417475728155338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18</v>
      </c>
      <c r="F88" s="11">
        <f t="shared" si="18"/>
        <v>128</v>
      </c>
      <c r="G88" s="8">
        <f t="shared" si="19"/>
        <v>0.17475728155339806</v>
      </c>
      <c r="H88" s="8">
        <f t="shared" si="20"/>
        <v>17.475728155339805</v>
      </c>
      <c r="I88" s="8">
        <f t="shared" si="21"/>
        <v>100</v>
      </c>
      <c r="J88" s="27"/>
      <c r="K88" s="26"/>
      <c r="L88" s="26"/>
      <c r="M88" s="46">
        <f t="shared" si="22"/>
        <v>-7.2138888888888886</v>
      </c>
      <c r="N88" s="46">
        <f t="shared" si="23"/>
        <v>-7.0422222222222226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12</v>
      </c>
      <c r="F89" s="3">
        <f t="shared" si="18"/>
        <v>90.509667991878061</v>
      </c>
      <c r="G89" s="8">
        <f t="shared" si="19"/>
        <v>0.11650485436893204</v>
      </c>
      <c r="H89" s="8">
        <f t="shared" si="20"/>
        <v>11.650485436893204</v>
      </c>
      <c r="I89" s="8">
        <f t="shared" si="21"/>
        <v>82.524271844660191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-6.6770833333333339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20</v>
      </c>
      <c r="F90" s="11">
        <f t="shared" si="18"/>
        <v>64</v>
      </c>
      <c r="G90" s="8">
        <f t="shared" si="19"/>
        <v>0.1941747572815534</v>
      </c>
      <c r="H90" s="8">
        <f t="shared" si="20"/>
        <v>19.417475728155338</v>
      </c>
      <c r="I90" s="8">
        <f t="shared" si="21"/>
        <v>70.873786407766985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17</v>
      </c>
      <c r="F91" s="10">
        <f t="shared" si="18"/>
        <v>45.254833995939045</v>
      </c>
      <c r="G91" s="8">
        <f t="shared" si="19"/>
        <v>0.1650485436893204</v>
      </c>
      <c r="H91" s="8">
        <f t="shared" si="20"/>
        <v>16.50485436893204</v>
      </c>
      <c r="I91" s="8">
        <f t="shared" si="21"/>
        <v>51.456310679611647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-5.9558823529411766</v>
      </c>
      <c r="Q91" s="46">
        <f t="shared" si="26"/>
        <v>-5.6529411764705886</v>
      </c>
      <c r="R91" s="46">
        <f t="shared" si="27"/>
        <v>-5.5014705882352946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0.11650485436893204</v>
      </c>
      <c r="H92" s="8">
        <f t="shared" si="20"/>
        <v>11.650485436893204</v>
      </c>
      <c r="I92" s="8">
        <f t="shared" si="21"/>
        <v>34.95145631067961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-5.072916666666667</v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7</v>
      </c>
      <c r="F93" s="3">
        <f t="shared" si="18"/>
        <v>22.627416997969519</v>
      </c>
      <c r="G93" s="8">
        <f t="shared" si="19"/>
        <v>6.7961165048543687E-2</v>
      </c>
      <c r="H93" s="8">
        <f t="shared" si="20"/>
        <v>6.7961165048543686</v>
      </c>
      <c r="I93" s="8">
        <f t="shared" si="21"/>
        <v>23.300970873786405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9.7087378640776691E-3</v>
      </c>
      <c r="H94" s="8">
        <f t="shared" si="20"/>
        <v>0.97087378640776689</v>
      </c>
      <c r="I94" s="8">
        <f t="shared" si="21"/>
        <v>16.504854368932037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-4.2400000000000011</v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1.9417475728155338E-2</v>
      </c>
      <c r="H95" s="8">
        <f t="shared" si="20"/>
        <v>1.9417475728155338</v>
      </c>
      <c r="I95" s="8">
        <f t="shared" si="21"/>
        <v>15.53398058252427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5</v>
      </c>
      <c r="F96" s="11">
        <f t="shared" si="18"/>
        <v>8</v>
      </c>
      <c r="G96" s="8">
        <f t="shared" si="19"/>
        <v>4.8543689320388349E-2</v>
      </c>
      <c r="H96" s="8">
        <f t="shared" si="20"/>
        <v>4.8543689320388346</v>
      </c>
      <c r="I96" s="8">
        <f t="shared" si="21"/>
        <v>13.592233009708737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>
        <f t="shared" si="30"/>
        <v>-3.13</v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9.7087378640776691E-3</v>
      </c>
      <c r="H97" s="8">
        <f t="shared" si="20"/>
        <v>0.97087378640776689</v>
      </c>
      <c r="I97" s="8">
        <f t="shared" si="21"/>
        <v>8.7378640776699026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4.8543689320388349E-2</v>
      </c>
      <c r="H98" s="8">
        <f t="shared" si="20"/>
        <v>4.8543689320388346</v>
      </c>
      <c r="I98" s="8">
        <f t="shared" si="21"/>
        <v>7.7669902912621351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9.7087378640776691E-3</v>
      </c>
      <c r="H99" s="8">
        <f t="shared" si="20"/>
        <v>0.97087378640776689</v>
      </c>
      <c r="I99" s="8">
        <f t="shared" si="21"/>
        <v>2.9126213592233006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1.9417475728155338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1.9417475728155338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9.7087378640776691E-3</v>
      </c>
      <c r="H102" s="8">
        <f t="shared" si="20"/>
        <v>0.97087378640776689</v>
      </c>
      <c r="I102" s="8">
        <f t="shared" si="21"/>
        <v>1.9417475728155338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9.7087378640776691E-3</v>
      </c>
      <c r="H103" s="8">
        <f t="shared" si="20"/>
        <v>0.97087378640776689</v>
      </c>
      <c r="I103" s="8">
        <f t="shared" si="21"/>
        <v>0.97087378640776689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103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-7.2138888888888886</v>
      </c>
      <c r="N123" s="45">
        <f t="shared" si="32"/>
        <v>-7.0422222222222226</v>
      </c>
      <c r="O123" s="45">
        <f t="shared" si="32"/>
        <v>-6.6770833333333339</v>
      </c>
      <c r="P123" s="45">
        <f t="shared" si="32"/>
        <v>-5.9558823529411766</v>
      </c>
      <c r="Q123" s="45">
        <f t="shared" si="32"/>
        <v>-5.6529411764705886</v>
      </c>
      <c r="R123" s="45">
        <f t="shared" si="32"/>
        <v>-5.5014705882352946</v>
      </c>
      <c r="S123" s="45">
        <f t="shared" si="32"/>
        <v>-5.072916666666667</v>
      </c>
      <c r="T123" s="45">
        <f t="shared" si="32"/>
        <v>-4.2400000000000011</v>
      </c>
      <c r="U123" s="45">
        <f t="shared" si="32"/>
        <v>-3.13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-1.266990291262136</v>
      </c>
      <c r="G210" s="39">
        <f t="shared" si="55"/>
        <v>0.49016131202029417</v>
      </c>
      <c r="H210" s="39">
        <f t="shared" si="56"/>
        <v>-0.82090122644175478</v>
      </c>
      <c r="I210" s="40">
        <f t="shared" si="57"/>
        <v>1.3748103064194437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-0.78640776699029125</v>
      </c>
      <c r="G211" s="39">
        <f t="shared" si="55"/>
        <v>0.16078306841507531</v>
      </c>
      <c r="H211" s="39">
        <f t="shared" si="56"/>
        <v>-0.18888108037110787</v>
      </c>
      <c r="I211" s="40">
        <f t="shared" si="57"/>
        <v>0.22188942451363158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-1.2135922330097086</v>
      </c>
      <c r="G212" s="39">
        <f t="shared" si="55"/>
        <v>8.8407260001811955E-2</v>
      </c>
      <c r="H212" s="39">
        <f t="shared" si="56"/>
        <v>-5.9653442428407089E-2</v>
      </c>
      <c r="I212" s="40">
        <f t="shared" si="57"/>
        <v>4.0251594648294101E-2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-0.94902912621359226</v>
      </c>
      <c r="G213" s="39">
        <f t="shared" si="55"/>
        <v>5.0406002597171984E-3</v>
      </c>
      <c r="H213" s="39">
        <f t="shared" si="56"/>
        <v>-8.8088159878552954E-4</v>
      </c>
      <c r="I213" s="40">
        <f t="shared" si="57"/>
        <v>1.5394047357417012E-4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-0.61165048543689327</v>
      </c>
      <c r="G214" s="39">
        <f t="shared" si="55"/>
        <v>1.2324212726509005E-2</v>
      </c>
      <c r="H214" s="39">
        <f t="shared" si="56"/>
        <v>4.008360449883998E-3</v>
      </c>
      <c r="I214" s="40">
        <f t="shared" si="57"/>
        <v>1.3036900492341161E-3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-0.32281553398058249</v>
      </c>
      <c r="G215" s="39">
        <f t="shared" si="55"/>
        <v>4.6283289421786049E-2</v>
      </c>
      <c r="H215" s="39">
        <f t="shared" si="56"/>
        <v>3.8194947581085582E-2</v>
      </c>
      <c r="I215" s="40">
        <f t="shared" si="57"/>
        <v>3.1520102372740534E-2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-4.1262135922330093E-2</v>
      </c>
      <c r="G216" s="39">
        <f t="shared" si="55"/>
        <v>1.7051148182482909E-2</v>
      </c>
      <c r="H216" s="39">
        <f t="shared" si="56"/>
        <v>2.2596909969989486E-2</v>
      </c>
      <c r="I216" s="40">
        <f t="shared" si="57"/>
        <v>2.9946390397121991E-2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-7.281553398058252E-2</v>
      </c>
      <c r="G217" s="39">
        <f t="shared" si="55"/>
        <v>6.468953361635614E-2</v>
      </c>
      <c r="H217" s="39">
        <f t="shared" si="56"/>
        <v>0.11807410019296075</v>
      </c>
      <c r="I217" s="40">
        <f t="shared" si="57"/>
        <v>0.21551389161433612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-0.15776699029126212</v>
      </c>
      <c r="G218" s="39">
        <f t="shared" si="55"/>
        <v>0.26246377182956038</v>
      </c>
      <c r="H218" s="39">
        <f t="shared" si="56"/>
        <v>0.61029197430271553</v>
      </c>
      <c r="I218" s="40">
        <f t="shared" si="57"/>
        <v>1.4190769693737901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-2.6699029126213591E-2</v>
      </c>
      <c r="G219" s="39">
        <f t="shared" si="55"/>
        <v>7.7495110855684904E-2</v>
      </c>
      <c r="H219" s="39">
        <f t="shared" si="56"/>
        <v>0.21894249766023599</v>
      </c>
      <c r="I219" s="40">
        <f t="shared" si="57"/>
        <v>0.61856569727309396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-0.10922330097087378</v>
      </c>
      <c r="G220" s="39">
        <f t="shared" si="55"/>
        <v>0.53675918138748291</v>
      </c>
      <c r="H220" s="39">
        <f t="shared" si="56"/>
        <v>1.7848545594680862</v>
      </c>
      <c r="I220" s="40">
        <f t="shared" si="57"/>
        <v>5.9350746273574719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-1.6990291262135922E-2</v>
      </c>
      <c r="G221" s="39">
        <f t="shared" si="55"/>
        <v>0.14206293063134709</v>
      </c>
      <c r="H221" s="39">
        <f t="shared" si="56"/>
        <v>0.5434251909587452</v>
      </c>
      <c r="I221" s="40">
        <f t="shared" si="57"/>
        <v>2.0787332547353943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-2.4271844660194173E-3</v>
      </c>
      <c r="G224" s="39">
        <f t="shared" si="55"/>
        <v>0.27532242728513157</v>
      </c>
      <c r="H224" s="39">
        <f t="shared" si="56"/>
        <v>1.466158751125191</v>
      </c>
      <c r="I224" s="40">
        <f t="shared" si="57"/>
        <v>7.8076512135161868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2.4271844660194173E-3</v>
      </c>
      <c r="G225" s="39">
        <f t="shared" si="55"/>
        <v>0.3294509973671374</v>
      </c>
      <c r="H225" s="39">
        <f t="shared" si="56"/>
        <v>1.9191320234978877</v>
      </c>
      <c r="I225" s="40">
        <f t="shared" si="57"/>
        <v>11.179409845618762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47.677699422626311</v>
      </c>
      <c r="F235" s="62">
        <f>SUM(F204:F234)</f>
        <v>-5.575242718446602</v>
      </c>
      <c r="G235" s="62">
        <f>SQRT(SUM(G204:G234))</f>
        <v>1.5837597178866423</v>
      </c>
      <c r="H235" s="62">
        <f>(SUM(H204:H234))/(($G$235)^3)</f>
        <v>1.4236150932684941</v>
      </c>
      <c r="I235" s="62">
        <f>(SUM(I204:I234))/(($G$235)^4)</f>
        <v>4.919922001347798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3" workbookViewId="0">
      <selection activeCell="E107" sqref="E107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61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-3.5249999999999999</v>
      </c>
      <c r="G20" s="58">
        <f>2^(-F20)</f>
        <v>11.511468640086557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-4.4399999999999995</v>
      </c>
      <c r="G21" s="58">
        <f>2^(-F21)</f>
        <v>21.705669239162741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-4.7386363636363633</v>
      </c>
      <c r="G22" s="58">
        <f t="shared" ref="G22:G29" si="2">2^(-F22)</f>
        <v>26.697566933114199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-5.0249999999999995</v>
      </c>
      <c r="G23" s="58">
        <f t="shared" si="2"/>
        <v>32.55935014728594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-5.2428571428571429</v>
      </c>
      <c r="G24" s="58">
        <f t="shared" si="2"/>
        <v>37.866682912646205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-5.708333333333333</v>
      </c>
      <c r="G25" s="58">
        <f t="shared" si="2"/>
        <v>52.285294503715171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-6.4519230769230766</v>
      </c>
      <c r="G26" s="58">
        <f t="shared" si="2"/>
        <v>87.543191608668863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-6.8533333333333335</v>
      </c>
      <c r="G27" s="58">
        <f t="shared" si="2"/>
        <v>115.62690570127133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-7.1187499999999995</v>
      </c>
      <c r="G28" s="58">
        <f t="shared" si="2"/>
        <v>138.98159184780687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-5.3893442622950811</v>
      </c>
      <c r="G29" s="58">
        <f t="shared" si="2"/>
        <v>41.913533938988117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1.672171327064677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1.9339526754819114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8.2617025145170562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96.721311475409834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3.278688524590164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8</v>
      </c>
      <c r="F88" s="11">
        <f t="shared" si="18"/>
        <v>128</v>
      </c>
      <c r="G88" s="8">
        <f t="shared" si="19"/>
        <v>0.13114754098360656</v>
      </c>
      <c r="H88" s="8">
        <f t="shared" si="20"/>
        <v>13.114754098360656</v>
      </c>
      <c r="I88" s="8">
        <f t="shared" si="21"/>
        <v>100</v>
      </c>
      <c r="J88" s="27"/>
      <c r="K88" s="26"/>
      <c r="L88" s="26"/>
      <c r="M88" s="46">
        <f t="shared" si="22"/>
        <v>-7.1187499999999995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6</v>
      </c>
      <c r="F89" s="3">
        <f t="shared" si="18"/>
        <v>90.509667991878061</v>
      </c>
      <c r="G89" s="8">
        <f t="shared" si="19"/>
        <v>9.8360655737704916E-2</v>
      </c>
      <c r="H89" s="8">
        <f t="shared" si="20"/>
        <v>9.8360655737704921</v>
      </c>
      <c r="I89" s="8">
        <f t="shared" si="21"/>
        <v>86.885245901639351</v>
      </c>
      <c r="J89" s="28"/>
      <c r="K89" s="26"/>
      <c r="L89" s="26"/>
      <c r="M89" s="46" t="str">
        <f t="shared" si="22"/>
        <v/>
      </c>
      <c r="N89" s="46">
        <f t="shared" si="23"/>
        <v>-6.8533333333333335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13</v>
      </c>
      <c r="F90" s="11">
        <f>2^(-D90)</f>
        <v>64</v>
      </c>
      <c r="G90" s="8">
        <f t="shared" si="19"/>
        <v>0.21311475409836064</v>
      </c>
      <c r="H90" s="8">
        <f t="shared" si="20"/>
        <v>21.311475409836063</v>
      </c>
      <c r="I90" s="8">
        <f t="shared" si="21"/>
        <v>77.049180327868854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-6.4519230769230766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9.8360655737704916E-2</v>
      </c>
      <c r="H91" s="8">
        <f t="shared" si="20"/>
        <v>9.8360655737704921</v>
      </c>
      <c r="I91" s="8">
        <f t="shared" si="21"/>
        <v>55.73770491803279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-5.708333333333333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7</v>
      </c>
      <c r="F92" s="11">
        <f t="shared" si="18"/>
        <v>32</v>
      </c>
      <c r="G92" s="8">
        <f t="shared" si="19"/>
        <v>0.11475409836065574</v>
      </c>
      <c r="H92" s="8">
        <f t="shared" si="20"/>
        <v>11.475409836065573</v>
      </c>
      <c r="I92" s="8">
        <f t="shared" si="21"/>
        <v>45.9016393442623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-5.2428571428571429</v>
      </c>
      <c r="R92" s="46">
        <f t="shared" si="27"/>
        <v>-5.0249999999999995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0.18032786885245902</v>
      </c>
      <c r="H93" s="8">
        <f t="shared" si="20"/>
        <v>18.032786885245901</v>
      </c>
      <c r="I93" s="8">
        <f t="shared" si="21"/>
        <v>34.426229508196727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-4.7386363636363633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3.2786885245901641E-2</v>
      </c>
      <c r="H94" s="8">
        <f t="shared" si="20"/>
        <v>3.278688524590164</v>
      </c>
      <c r="I94" s="8">
        <f t="shared" si="21"/>
        <v>16.393442622950822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-4.4399999999999995</v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3.2786885245901641E-2</v>
      </c>
      <c r="H95" s="8">
        <f t="shared" si="20"/>
        <v>3.278688524590164</v>
      </c>
      <c r="I95" s="8">
        <f t="shared" si="21"/>
        <v>13.114754098360656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-3.5249999999999999</v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2</v>
      </c>
      <c r="F96" s="11">
        <f t="shared" si="18"/>
        <v>8</v>
      </c>
      <c r="G96" s="8">
        <f t="shared" si="19"/>
        <v>3.2786885245901641E-2</v>
      </c>
      <c r="H96" s="8">
        <f t="shared" si="20"/>
        <v>3.278688524590164</v>
      </c>
      <c r="I96" s="8">
        <f t="shared" si="21"/>
        <v>9.8360655737704921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1.6393442622950821E-2</v>
      </c>
      <c r="H97" s="8">
        <f t="shared" si="20"/>
        <v>1.639344262295082</v>
      </c>
      <c r="I97" s="8">
        <f t="shared" si="21"/>
        <v>6.557377049180328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1.6393442622950821E-2</v>
      </c>
      <c r="H98" s="8">
        <f t="shared" si="20"/>
        <v>1.639344262295082</v>
      </c>
      <c r="I98" s="8">
        <f t="shared" si="21"/>
        <v>4.918032786885246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3.278688524590164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3.278688524590164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3.278688524590164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3.278688524590164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1.6393442622950821E-2</v>
      </c>
      <c r="H103" s="8">
        <f t="shared" si="20"/>
        <v>1.639344262295082</v>
      </c>
      <c r="I103" s="8">
        <f t="shared" si="21"/>
        <v>3.278688524590164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1.639344262295082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1.639344262295082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1</v>
      </c>
      <c r="F106" s="13">
        <f t="shared" si="18"/>
        <v>0.25</v>
      </c>
      <c r="G106" s="8">
        <f t="shared" si="19"/>
        <v>1.6393442622950821E-2</v>
      </c>
      <c r="H106" s="8">
        <f t="shared" si="20"/>
        <v>1.639344262295082</v>
      </c>
      <c r="I106" s="8">
        <f t="shared" si="21"/>
        <v>1.639344262295082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61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-7.1187499999999995</v>
      </c>
      <c r="N123" s="45">
        <f t="shared" ref="N123:U123" si="32">SUM(N82:N122)</f>
        <v>-6.8533333333333335</v>
      </c>
      <c r="O123" s="45">
        <f t="shared" si="32"/>
        <v>-6.4519230769230766</v>
      </c>
      <c r="P123" s="45">
        <f t="shared" si="32"/>
        <v>-5.708333333333333</v>
      </c>
      <c r="Q123" s="45">
        <f t="shared" si="32"/>
        <v>-5.2428571428571429</v>
      </c>
      <c r="R123" s="45">
        <f t="shared" si="32"/>
        <v>-5.0249999999999995</v>
      </c>
      <c r="S123" s="45">
        <f t="shared" si="32"/>
        <v>-4.7386363636363633</v>
      </c>
      <c r="T123" s="45">
        <f t="shared" si="32"/>
        <v>-4.4399999999999995</v>
      </c>
      <c r="U123" s="45">
        <f t="shared" si="32"/>
        <v>-3.5249999999999999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-0.9508196721311476</v>
      </c>
      <c r="G210" s="39">
        <f t="shared" si="55"/>
        <v>0.45403800318088339</v>
      </c>
      <c r="H210" s="39">
        <f t="shared" si="56"/>
        <v>-0.84480841575459498</v>
      </c>
      <c r="I210" s="40">
        <f t="shared" si="57"/>
        <v>1.5718976260351896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-0.66393442622950816</v>
      </c>
      <c r="G211" s="39">
        <f t="shared" si="55"/>
        <v>0.18210334785730986</v>
      </c>
      <c r="H211" s="39">
        <f t="shared" si="56"/>
        <v>-0.24777996511732342</v>
      </c>
      <c r="I211" s="40">
        <f t="shared" si="57"/>
        <v>0.33714323122521078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-1.331967213114754</v>
      </c>
      <c r="G212" s="39">
        <f t="shared" si="55"/>
        <v>0.15786012926192092</v>
      </c>
      <c r="H212" s="39">
        <f t="shared" si="56"/>
        <v>-0.13586322600411238</v>
      </c>
      <c r="I212" s="40">
        <f t="shared" si="57"/>
        <v>0.11693146500353947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-0.56557377049180324</v>
      </c>
      <c r="G213" s="39">
        <f t="shared" si="55"/>
        <v>1.2794022407161891E-2</v>
      </c>
      <c r="H213" s="39">
        <f t="shared" si="56"/>
        <v>-4.614237589468234E-3</v>
      </c>
      <c r="I213" s="40">
        <f t="shared" si="57"/>
        <v>1.6641512617754325E-3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-0.60245901639344268</v>
      </c>
      <c r="G214" s="39">
        <f t="shared" si="55"/>
        <v>2.2281600662610256E-3</v>
      </c>
      <c r="H214" s="39">
        <f t="shared" si="56"/>
        <v>3.1048132070850173E-4</v>
      </c>
      <c r="I214" s="40">
        <f t="shared" si="57"/>
        <v>4.3263790590528667E-5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-0.85655737704918034</v>
      </c>
      <c r="G215" s="39">
        <f t="shared" si="55"/>
        <v>7.3711015459443543E-2</v>
      </c>
      <c r="H215" s="39">
        <f t="shared" si="56"/>
        <v>4.7126714801939251E-2</v>
      </c>
      <c r="I215" s="40">
        <f t="shared" si="57"/>
        <v>3.0130194709436533E-2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-0.13934426229508198</v>
      </c>
      <c r="G216" s="39">
        <f t="shared" si="55"/>
        <v>4.2560831082777792E-2</v>
      </c>
      <c r="H216" s="39">
        <f t="shared" si="56"/>
        <v>4.8491438692673028E-2</v>
      </c>
      <c r="I216" s="40">
        <f t="shared" si="57"/>
        <v>5.5248442444930705E-2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-0.12295081967213116</v>
      </c>
      <c r="G217" s="39">
        <f t="shared" si="55"/>
        <v>8.8113101977698477E-2</v>
      </c>
      <c r="H217" s="39">
        <f t="shared" si="56"/>
        <v>0.14444770816016139</v>
      </c>
      <c r="I217" s="40">
        <f t="shared" si="57"/>
        <v>0.23679952157403489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-0.10655737704918034</v>
      </c>
      <c r="G218" s="39">
        <f t="shared" si="55"/>
        <v>0.15005881549556999</v>
      </c>
      <c r="H218" s="39">
        <f t="shared" si="56"/>
        <v>0.32102746593724385</v>
      </c>
      <c r="I218" s="40">
        <f t="shared" si="57"/>
        <v>0.68678826729197229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-4.5081967213114756E-2</v>
      </c>
      <c r="G219" s="39">
        <f t="shared" si="55"/>
        <v>0.11419898581819617</v>
      </c>
      <c r="H219" s="39">
        <f t="shared" si="56"/>
        <v>0.30141043797917344</v>
      </c>
      <c r="I219" s="40">
        <f t="shared" si="57"/>
        <v>0.79552591007617868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-3.6885245901639344E-2</v>
      </c>
      <c r="G220" s="39">
        <f t="shared" si="55"/>
        <v>0.16156528520008276</v>
      </c>
      <c r="H220" s="39">
        <f t="shared" si="56"/>
        <v>0.5072090510789482</v>
      </c>
      <c r="I220" s="40">
        <f t="shared" si="57"/>
        <v>1.5923038242888288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4.0983606557377051E-3</v>
      </c>
      <c r="G225" s="39">
        <f t="shared" si="55"/>
        <v>0.52134760178164674</v>
      </c>
      <c r="H225" s="39">
        <f t="shared" si="56"/>
        <v>2.9400586067686305</v>
      </c>
      <c r="I225" s="40">
        <f t="shared" si="57"/>
        <v>16.580002634891947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2.8688524590163935E-2</v>
      </c>
      <c r="G228" s="39">
        <f t="shared" si="55"/>
        <v>0.83557764746829011</v>
      </c>
      <c r="H228" s="39">
        <f t="shared" si="56"/>
        <v>5.9654764831547586</v>
      </c>
      <c r="I228" s="40">
        <f t="shared" si="57"/>
        <v>42.589590301867169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41.913533938988117</v>
      </c>
      <c r="F235" s="62">
        <f>SUM(F204:F234)</f>
        <v>-5.3893442622950811</v>
      </c>
      <c r="G235" s="62">
        <f>SQRT(SUM(G204:G234))</f>
        <v>1.672171327064677</v>
      </c>
      <c r="H235" s="62">
        <f>(SUM(H204:H234))/(($G$235)^3)</f>
        <v>1.9339526754819114</v>
      </c>
      <c r="I235" s="62">
        <f>(SUM(I204:I234))/(($G$235)^4)</f>
        <v>8.2617025145170562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2013-11-11T09:33:10Z</dcterms:modified>
</cp:coreProperties>
</file>