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8800" windowHeight="1644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1" i="18" l="1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D85" i="18"/>
  <c r="D86" i="18"/>
  <c r="D87" i="18"/>
  <c r="D88" i="18"/>
  <c r="D89" i="18"/>
  <c r="D90" i="18"/>
  <c r="D91" i="18"/>
  <c r="D92" i="18"/>
  <c r="D93" i="18"/>
  <c r="U93" i="18"/>
  <c r="D94" i="18"/>
  <c r="U94" i="18"/>
  <c r="D95" i="18"/>
  <c r="U95" i="18"/>
  <c r="U96" i="18"/>
  <c r="U97" i="18"/>
  <c r="U98" i="18"/>
  <c r="U99" i="18"/>
  <c r="U100" i="18"/>
  <c r="U101" i="18"/>
  <c r="D96" i="18"/>
  <c r="D97" i="18"/>
  <c r="D98" i="18"/>
  <c r="D99" i="18"/>
  <c r="D100" i="18"/>
  <c r="D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<sst xmlns="http://schemas.openxmlformats.org/spreadsheetml/2006/main" count="989" uniqueCount="85">
  <si>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</si>
  <si>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</si>
  <si>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</si>
  <si>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</si>
  <si>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</si>
  <si>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</si>
  <si>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</si>
  <si>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</si>
  <si>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</si>
  <si>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</si>
  <si>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</si>
  <si>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</si>
  <si>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</si>
  <si>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</si>
  <si>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</si>
  <si>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</si>
  <si>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</si>
  <si>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</si>
  <si>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</si>
  <si>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</si>
  <si>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</si>
  <si>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</si>
  <si>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</si>
  <si>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</si>
  <si>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</si>
  <si>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</si>
  <si>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</si>
  <si>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</si>
  <si>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</si>
  <si>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</si>
  <si>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</si>
  <si>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</si>
  <si>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</si>
  <si>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</si>
  <si>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</si>
  <si>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</si>
  <si>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</si>
  <si>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</si>
  <si>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</si>
  <si>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</si>
  <si>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</si>
  <si>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</si>
  <si>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</si>
  <si>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</si>
  <si>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</si>
  <si>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</si>
  <si>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</si>
  <si>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</si>
  <si>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</si>
  <si>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</si>
  <si>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</si>
  <si>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</si>
  <si>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</si>
  <si>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</si>
  <si>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</si>
  <si>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</si>
  <si>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</si>
  <si>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</si>
  <si>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</si>
  <si>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</si>
  <si>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</si>
  <si>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</si>
  <si>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</si>
  <si>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</si>
  <si>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</si>
  <si>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</si>
  <si>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</si>
  <si>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</si>
  <si>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</si>
  <si>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</si>
  <si>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</si>
  <si>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</si>
  <si>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</si>
  <si>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</si>
  <si>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</si>
  <si>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</si>
  <si>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</si>
  <si>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</si>
  <si>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</si>
  <si>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</si>
  <si>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</si>
  <si>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</si>
  <si>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>OP-1</t>
  </si>
  <si>
    <t xml:space="preserve"> </t>
  </si>
  <si>
    <t>Fornace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</si>
</sst>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OP-1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0.50761421319797</c:v>
                </c:pt>
                <c:pt idx="3">
                  <c:v>3.045685279187817</c:v>
                </c:pt>
                <c:pt idx="4">
                  <c:v>7.106598984771574</c:v>
                </c:pt>
                <c:pt idx="5">
                  <c:v>14.21319796954315</c:v>
                </c:pt>
                <c:pt idx="6">
                  <c:v>19.28934010152284</c:v>
                </c:pt>
                <c:pt idx="7">
                  <c:v>13.70558375634518</c:v>
                </c:pt>
                <c:pt idx="8">
                  <c:v>13.19796954314721</c:v>
                </c:pt>
                <c:pt idx="9">
                  <c:v>10.1522842639594</c:v>
                </c:pt>
                <c:pt idx="10">
                  <c:v>7.106598984771574</c:v>
                </c:pt>
                <c:pt idx="11">
                  <c:v>4.060913705583756</c:v>
                </c:pt>
                <c:pt idx="12">
                  <c:v>3.045685279187817</c:v>
                </c:pt>
                <c:pt idx="13">
                  <c:v>2.538071065989848</c:v>
                </c:pt>
                <c:pt idx="14">
                  <c:v>1.522842639593909</c:v>
                </c:pt>
                <c:pt idx="15">
                  <c:v>0.50761421319797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435752"/>
        <c:axId val="452889960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99.49238578680203</c:v>
                </c:pt>
                <c:pt idx="4">
                  <c:v>96.44670050761421</c:v>
                </c:pt>
                <c:pt idx="5">
                  <c:v>89.34010152284263</c:v>
                </c:pt>
                <c:pt idx="6">
                  <c:v>75.12690355329948</c:v>
                </c:pt>
                <c:pt idx="7">
                  <c:v>55.83756345177665</c:v>
                </c:pt>
                <c:pt idx="8">
                  <c:v>42.13197969543147</c:v>
                </c:pt>
                <c:pt idx="9">
                  <c:v>28.93401015228426</c:v>
                </c:pt>
                <c:pt idx="10">
                  <c:v>18.78172588832487</c:v>
                </c:pt>
                <c:pt idx="11">
                  <c:v>11.6751269035533</c:v>
                </c:pt>
                <c:pt idx="12">
                  <c:v>7.614213197969543</c:v>
                </c:pt>
                <c:pt idx="13">
                  <c:v>4.568527918781726</c:v>
                </c:pt>
                <c:pt idx="14">
                  <c:v>2.030456852791878</c:v>
                </c:pt>
                <c:pt idx="15">
                  <c:v>0.50761421319797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435752"/>
        <c:axId val="452889960"/>
      </c:lineChart>
      <c:catAx>
        <c:axId val="46743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52889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88996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7435752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181338547080349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5493528"/>
        <c:axId val="45322389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783256"/>
        <c:axId val="464370344"/>
      </c:lineChart>
      <c:catAx>
        <c:axId val="45378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4370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437034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53783256"/>
        <c:crosses val="autoZero"/>
        <c:crossBetween val="between"/>
        <c:majorUnit val="10.0"/>
        <c:minorUnit val="5.0"/>
      </c:valAx>
      <c:valAx>
        <c:axId val="4532238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15493528"/>
        <c:crosses val="max"/>
        <c:crossBetween val="between"/>
      </c:valAx>
      <c:catAx>
        <c:axId val="515493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5322389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088856"/>
        <c:axId val="75917732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637528"/>
        <c:axId val="426730392"/>
      </c:lineChart>
      <c:catAx>
        <c:axId val="513637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2673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673039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3637528"/>
        <c:crosses val="autoZero"/>
        <c:crossBetween val="between"/>
        <c:majorUnit val="10.0"/>
        <c:minorUnit val="5.0"/>
      </c:valAx>
      <c:valAx>
        <c:axId val="7591773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26088856"/>
        <c:crosses val="max"/>
        <c:crossBetween val="between"/>
      </c:valAx>
      <c:catAx>
        <c:axId val="426088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75917732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709576"/>
        <c:axId val="44722685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936120"/>
        <c:axId val="513302888"/>
      </c:lineChart>
      <c:catAx>
        <c:axId val="46393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3302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330288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3936120"/>
        <c:crosses val="autoZero"/>
        <c:crossBetween val="between"/>
        <c:majorUnit val="10.0"/>
        <c:minorUnit val="5.0"/>
      </c:valAx>
      <c:valAx>
        <c:axId val="4472268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73709576"/>
        <c:crosses val="max"/>
        <c:crossBetween val="between"/>
      </c:valAx>
      <c:catAx>
        <c:axId val="473709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4722685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3" workbookViewId="0">
      <selection activeCell="B9" sqref="B9:I9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82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41547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84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197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-4.7937500000000002</v>
      </c>
      <c r="G20" s="58">
        <f>2^(-F20)</f>
        <v>27.737195126345711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-5.3042857142857143</v>
      </c>
      <c r="G21" s="58">
        <f>2^(-F21)</f>
        <v>39.513828045337497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-5.8062500000000004</v>
      </c>
      <c r="G22" s="58">
        <f t="shared" ref="G22:G29" si="2">2^(-F22)</f>
        <v>55.957127497452625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-6.2298076923076922</v>
      </c>
      <c r="G23" s="58">
        <f t="shared" si="2"/>
        <v>75.051431913193468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-6.4192307692307695</v>
      </c>
      <c r="G24" s="58">
        <f t="shared" si="2"/>
        <v>85.58172000988273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-6.7870370370370372</v>
      </c>
      <c r="G25" s="58">
        <f t="shared" si="2"/>
        <v>110.43372713272102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-7.4967105263157894</v>
      </c>
      <c r="G26" s="58">
        <f t="shared" si="2"/>
        <v>180.60706589775998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-7.8121428571428577</v>
      </c>
      <c r="G27" s="58">
        <f t="shared" si="2"/>
        <v>224.7446335303984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-8.0464285714285726</v>
      </c>
      <c r="G28" s="58">
        <f t="shared" si="2"/>
        <v>264.37254874279768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-6.587563451776651</v>
      </c>
      <c r="G29" s="58">
        <f t="shared" si="2"/>
        <v>96.173228926788866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1.2731152695764412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0.6292779426452465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3.0635376604380453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100.00000000000001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0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1</v>
      </c>
      <c r="F84" s="11">
        <f t="shared" si="18"/>
        <v>512</v>
      </c>
      <c r="G84" s="8">
        <f t="shared" si="19"/>
        <v>5.076142131979695E-3</v>
      </c>
      <c r="H84" s="8">
        <f t="shared" si="20"/>
        <v>0.50761421319796951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6</v>
      </c>
      <c r="F85" s="11">
        <f t="shared" si="18"/>
        <v>362.0386719675123</v>
      </c>
      <c r="G85" s="8">
        <f t="shared" si="19"/>
        <v>3.0456852791878174E-2</v>
      </c>
      <c r="H85" s="8">
        <f t="shared" si="20"/>
        <v>3.0456852791878175</v>
      </c>
      <c r="I85" s="8">
        <f t="shared" si="21"/>
        <v>99.492385786802032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14</v>
      </c>
      <c r="F86" s="11">
        <f t="shared" si="18"/>
        <v>256</v>
      </c>
      <c r="G86" s="8">
        <f t="shared" si="19"/>
        <v>7.1065989847715741E-2</v>
      </c>
      <c r="H86" s="8">
        <f t="shared" si="20"/>
        <v>7.1065989847715745</v>
      </c>
      <c r="I86" s="8">
        <f t="shared" si="21"/>
        <v>96.44670050761421</v>
      </c>
      <c r="J86" s="27"/>
      <c r="K86" s="26"/>
      <c r="L86" s="26"/>
      <c r="M86" s="46">
        <f t="shared" si="22"/>
        <v>-8.0464285714285726</v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28</v>
      </c>
      <c r="F87" s="11">
        <f t="shared" si="18"/>
        <v>181.01933598375612</v>
      </c>
      <c r="G87" s="8">
        <f t="shared" si="19"/>
        <v>0.14213197969543148</v>
      </c>
      <c r="H87" s="8">
        <f t="shared" si="20"/>
        <v>14.213197969543149</v>
      </c>
      <c r="I87" s="8">
        <f t="shared" si="21"/>
        <v>89.34010152284263</v>
      </c>
      <c r="J87" s="27"/>
      <c r="K87" s="26"/>
      <c r="L87" s="26"/>
      <c r="M87" s="46" t="str">
        <f t="shared" si="22"/>
        <v/>
      </c>
      <c r="N87" s="46">
        <f t="shared" si="23"/>
        <v>-7.8121428571428577</v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38</v>
      </c>
      <c r="F88" s="11">
        <f t="shared" si="18"/>
        <v>128</v>
      </c>
      <c r="G88" s="8">
        <f t="shared" si="19"/>
        <v>0.19289340101522842</v>
      </c>
      <c r="H88" s="8">
        <f t="shared" si="20"/>
        <v>19.289340101522843</v>
      </c>
      <c r="I88" s="8">
        <f t="shared" si="21"/>
        <v>75.126903553299485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>
        <f t="shared" si="24"/>
        <v>-7.4967105263157894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27</v>
      </c>
      <c r="F89" s="3">
        <f t="shared" si="18"/>
        <v>90.509667991878061</v>
      </c>
      <c r="G89" s="8">
        <f t="shared" si="19"/>
        <v>0.13705583756345177</v>
      </c>
      <c r="H89" s="8">
        <f t="shared" si="20"/>
        <v>13.705583756345177</v>
      </c>
      <c r="I89" s="8">
        <f t="shared" si="21"/>
        <v>55.837563451776646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>
        <f t="shared" si="25"/>
        <v>-6.7870370370370372</v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26</v>
      </c>
      <c r="F90" s="11">
        <f>2^(-D90)</f>
        <v>64</v>
      </c>
      <c r="G90" s="8">
        <f t="shared" si="19"/>
        <v>0.13197969543147209</v>
      </c>
      <c r="H90" s="8">
        <f t="shared" si="20"/>
        <v>13.197969543147209</v>
      </c>
      <c r="I90" s="8">
        <f t="shared" si="21"/>
        <v>42.131979695431468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>
        <f t="shared" si="26"/>
        <v>-6.4192307692307695</v>
      </c>
      <c r="R90" s="46">
        <f t="shared" si="27"/>
        <v>-6.2298076923076922</v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20</v>
      </c>
      <c r="F91" s="10">
        <f t="shared" si="18"/>
        <v>45.254833995939045</v>
      </c>
      <c r="G91" s="8">
        <f t="shared" si="19"/>
        <v>0.10152284263959391</v>
      </c>
      <c r="H91" s="8">
        <f t="shared" si="20"/>
        <v>10.152284263959391</v>
      </c>
      <c r="I91" s="8">
        <f t="shared" si="21"/>
        <v>28.934010152284262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>
        <f t="shared" si="28"/>
        <v>-5.8062500000000004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14</v>
      </c>
      <c r="F92" s="11">
        <f t="shared" si="18"/>
        <v>32</v>
      </c>
      <c r="G92" s="8">
        <f t="shared" si="19"/>
        <v>7.1065989847715741E-2</v>
      </c>
      <c r="H92" s="8">
        <f t="shared" si="20"/>
        <v>7.1065989847715745</v>
      </c>
      <c r="I92" s="8">
        <f t="shared" si="21"/>
        <v>18.781725888324871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-5.3042857142857143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8</v>
      </c>
      <c r="F93" s="3">
        <f t="shared" si="18"/>
        <v>22.627416997969519</v>
      </c>
      <c r="G93" s="8">
        <f t="shared" si="19"/>
        <v>4.060913705583756E-2</v>
      </c>
      <c r="H93" s="8">
        <f t="shared" si="20"/>
        <v>4.0609137055837561</v>
      </c>
      <c r="I93" s="8">
        <f t="shared" si="21"/>
        <v>11.675126903553299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-4.7937500000000002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6</v>
      </c>
      <c r="F94" s="11">
        <f t="shared" si="18"/>
        <v>16</v>
      </c>
      <c r="G94" s="8">
        <f t="shared" si="19"/>
        <v>3.0456852791878174E-2</v>
      </c>
      <c r="H94" s="8">
        <f t="shared" si="20"/>
        <v>3.0456852791878175</v>
      </c>
      <c r="I94" s="8">
        <f t="shared" si="21"/>
        <v>7.6142131979695433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5</v>
      </c>
      <c r="F95" s="3">
        <f t="shared" si="18"/>
        <v>11.313708498984759</v>
      </c>
      <c r="G95" s="8">
        <f t="shared" si="19"/>
        <v>2.5380710659898477E-2</v>
      </c>
      <c r="H95" s="8">
        <f t="shared" si="20"/>
        <v>2.5380710659898478</v>
      </c>
      <c r="I95" s="8">
        <f t="shared" si="21"/>
        <v>4.5685279187817258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3</v>
      </c>
      <c r="F96" s="11">
        <f t="shared" si="18"/>
        <v>8</v>
      </c>
      <c r="G96" s="8">
        <f t="shared" si="19"/>
        <v>1.5228426395939087E-2</v>
      </c>
      <c r="H96" s="8">
        <f t="shared" si="20"/>
        <v>1.5228426395939088</v>
      </c>
      <c r="I96" s="8">
        <f t="shared" si="21"/>
        <v>2.030456852791878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5.076142131979695E-3</v>
      </c>
      <c r="H97" s="8">
        <f t="shared" si="20"/>
        <v>0.50761421319796951</v>
      </c>
      <c r="I97" s="8">
        <f t="shared" si="21"/>
        <v>0.50761421319796951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0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197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83</v>
      </c>
      <c r="F123" s="17"/>
      <c r="G123" s="17"/>
      <c r="H123" s="17"/>
      <c r="I123" s="17"/>
      <c r="J123" s="81"/>
      <c r="K123" s="26"/>
      <c r="L123" s="26"/>
      <c r="M123" s="45">
        <f>SUM(M82:M122)</f>
        <v>-8.0464285714285726</v>
      </c>
      <c r="N123" s="45">
        <f t="shared" ref="N123:U123" si="32">SUM(N82:N122)</f>
        <v>-7.8121428571428577</v>
      </c>
      <c r="O123" s="45">
        <f t="shared" si="32"/>
        <v>-7.4967105263157894</v>
      </c>
      <c r="P123" s="45">
        <f t="shared" si="32"/>
        <v>-6.7870370370370372</v>
      </c>
      <c r="Q123" s="45">
        <f t="shared" si="32"/>
        <v>-6.4192307692307695</v>
      </c>
      <c r="R123" s="45">
        <f t="shared" si="32"/>
        <v>-6.2298076923076922</v>
      </c>
      <c r="S123" s="45">
        <f t="shared" si="32"/>
        <v>-5.8062500000000004</v>
      </c>
      <c r="T123" s="45">
        <f t="shared" si="32"/>
        <v>-5.3042857142857143</v>
      </c>
      <c r="U123" s="45">
        <f t="shared" si="32"/>
        <v>-4.7937500000000002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-4.6954314720812178E-2</v>
      </c>
      <c r="G206" s="39">
        <f t="shared" si="55"/>
        <v>3.5982580575205383E-2</v>
      </c>
      <c r="H206" s="39">
        <f t="shared" si="56"/>
        <v>-9.5801337622818367E-2</v>
      </c>
      <c r="I206" s="40">
        <f t="shared" si="57"/>
        <v>0.25506498265567618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-0.26649746192893403</v>
      </c>
      <c r="G207" s="39">
        <f t="shared" si="55"/>
        <v>0.14242025863224708</v>
      </c>
      <c r="H207" s="39">
        <f t="shared" si="56"/>
        <v>-0.30797477247379301</v>
      </c>
      <c r="I207" s="40">
        <f t="shared" si="57"/>
        <v>0.66597590392810024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-0.58629441624365486</v>
      </c>
      <c r="G208" s="39">
        <f t="shared" si="55"/>
        <v>0.19640474048813547</v>
      </c>
      <c r="H208" s="39">
        <f t="shared" si="56"/>
        <v>-0.32651041883179854</v>
      </c>
      <c r="I208" s="40">
        <f t="shared" si="57"/>
        <v>0.54280285364169523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-1.101522842639594</v>
      </c>
      <c r="G209" s="39">
        <f t="shared" si="55"/>
        <v>0.19205707818310458</v>
      </c>
      <c r="H209" s="39">
        <f t="shared" si="56"/>
        <v>-0.22325416702502995</v>
      </c>
      <c r="I209" s="40">
        <f t="shared" si="57"/>
        <v>0.25951880329305482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-1.398477157360406</v>
      </c>
      <c r="G210" s="39">
        <f t="shared" si="55"/>
        <v>8.4645902822530372E-2</v>
      </c>
      <c r="H210" s="39">
        <f t="shared" si="56"/>
        <v>-5.6072539687006047E-2</v>
      </c>
      <c r="I210" s="40">
        <f t="shared" si="57"/>
        <v>3.7144499640377027E-2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-0.92512690355329941</v>
      </c>
      <c r="G211" s="39">
        <f t="shared" si="55"/>
        <v>3.6163049206362537E-3</v>
      </c>
      <c r="H211" s="39">
        <f t="shared" si="56"/>
        <v>-5.8742008863126504E-4</v>
      </c>
      <c r="I211" s="40">
        <f t="shared" si="57"/>
        <v>9.5418491554316402E-5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-0.82487309644670059</v>
      </c>
      <c r="G212" s="39">
        <f t="shared" si="55"/>
        <v>1.5038965397764227E-2</v>
      </c>
      <c r="H212" s="39">
        <f t="shared" si="56"/>
        <v>5.0766050708189077E-3</v>
      </c>
      <c r="I212" s="40">
        <f t="shared" si="57"/>
        <v>1.7136763310124806E-3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-0.58375634517766495</v>
      </c>
      <c r="G213" s="39">
        <f t="shared" si="55"/>
        <v>7.1219546776854659E-2</v>
      </c>
      <c r="H213" s="39">
        <f t="shared" si="56"/>
        <v>5.9650889432391059E-2</v>
      </c>
      <c r="I213" s="40">
        <f t="shared" si="57"/>
        <v>4.9961404854540807E-2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-0.37309644670050762</v>
      </c>
      <c r="G214" s="39">
        <f t="shared" si="55"/>
        <v>0.12714245596650445</v>
      </c>
      <c r="H214" s="39">
        <f t="shared" si="56"/>
        <v>0.17006110226991855</v>
      </c>
      <c r="I214" s="40">
        <f t="shared" si="57"/>
        <v>0.22746751496509429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-0.19289340101522842</v>
      </c>
      <c r="G215" s="39">
        <f t="shared" si="55"/>
        <v>0.13712241377889625</v>
      </c>
      <c r="H215" s="39">
        <f t="shared" si="56"/>
        <v>0.25197113597949483</v>
      </c>
      <c r="I215" s="40">
        <f t="shared" si="57"/>
        <v>0.46301295037856438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-0.12944162436548223</v>
      </c>
      <c r="G216" s="39">
        <f t="shared" si="55"/>
        <v>0.16642242307863875</v>
      </c>
      <c r="H216" s="39">
        <f t="shared" si="56"/>
        <v>0.38902297374473699</v>
      </c>
      <c r="I216" s="40">
        <f t="shared" si="57"/>
        <v>0.90936588532716489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-9.5177664974619283E-2</v>
      </c>
      <c r="G217" s="39">
        <f t="shared" si="55"/>
        <v>0.2043595518492036</v>
      </c>
      <c r="H217" s="39">
        <f t="shared" si="56"/>
        <v>0.57988319534875565</v>
      </c>
      <c r="I217" s="40">
        <f t="shared" si="57"/>
        <v>1.6454553614210889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-4.9492385786802033E-2</v>
      </c>
      <c r="G218" s="39">
        <f t="shared" si="55"/>
        <v>0.16963446387769451</v>
      </c>
      <c r="H218" s="39">
        <f t="shared" si="56"/>
        <v>0.5661657867999198</v>
      </c>
      <c r="I218" s="40">
        <f t="shared" si="57"/>
        <v>1.8896142376697835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-1.3959390862944161E-2</v>
      </c>
      <c r="G219" s="39">
        <f t="shared" si="55"/>
        <v>7.4755803281278801E-2</v>
      </c>
      <c r="H219" s="39">
        <f t="shared" si="56"/>
        <v>0.28688013848044053</v>
      </c>
      <c r="I219" s="40">
        <f t="shared" si="57"/>
        <v>1.1009207344731631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96.173228926788866</v>
      </c>
      <c r="F235" s="62">
        <f>SUM(F204:F234)</f>
        <v>-6.587563451776651</v>
      </c>
      <c r="G235" s="62">
        <f>SQRT(SUM(G204:G234))</f>
        <v>1.2731152695764412</v>
      </c>
      <c r="H235" s="62">
        <f>(SUM(H204:H234))/(($G$235)^3)</f>
        <v>0.6292779426452465</v>
      </c>
      <c r="I235" s="62">
        <f>(SUM(I204:I234))/(($G$235)^4)</f>
        <v>3.0635376604380453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3.1222852216509587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0.24255043247138194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1.3215567963536992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64.15094339622641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35.849056603773583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2.2573825420673579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0.83269227406031732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2.6399662143950113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90.909090909090892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9.0909090909090899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1.2772408963348429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2.0763736704932332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9.4946122128243218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98.148148148148152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1.8518518518518516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2013-10-16T10:03:20Z</dcterms:modified>
</cp:coreProperties>
</file>