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8800" windowHeight="1644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1" i="18" l="1"/>
  <c r="E122" i="18"/>
  <c r="J122" i="13"/>
  <c r="E12" i="13"/>
  <c r="J122" i="17"/>
  <c r="E12" i="17"/>
  <c r="J122" i="15"/>
  <c r="E12" i="15"/>
  <c r="E82" i="18"/>
  <c r="E83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D96" i="18"/>
  <c r="D97" i="18"/>
  <c r="D98" i="18"/>
  <c r="D99" i="18"/>
  <c r="D100" i="18"/>
  <c r="D101" i="18"/>
  <c r="D102" i="18"/>
  <c r="U102" i="18"/>
  <c r="D103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<sst xmlns="http://schemas.openxmlformats.org/spreadsheetml/2006/main" count="989" uniqueCount="85">
  <si>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</si>
  <si>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</si>
  <si>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</si>
  <si>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</si>
  <si>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</si>
  <si>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</si>
  <si>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</si>
  <si>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</si>
  <si>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</si>
  <si>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</si>
  <si>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</si>
  <si>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</si>
  <si>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</si>
  <si>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</si>
  <si>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</si>
  <si>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</si>
  <si>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</si>
  <si>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</si>
  <si>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</si>
  <si>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</si>
  <si>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</si>
  <si>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</si>
  <si>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</si>
  <si>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</si>
  <si>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</si>
  <si>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</si>
  <si>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</si>
  <si>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</si>
  <si>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</si>
  <si>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</si>
  <si>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</si>
  <si>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</si>
  <si>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</si>
  <si>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</si>
  <si>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</si>
  <si>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</si>
  <si>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</si>
  <si>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</si>
  <si>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</si>
  <si>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</si>
  <si>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</si>
  <si>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</si>
  <si>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</si>
  <si>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</si>
  <si>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</si>
  <si>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</si>
  <si>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</si>
  <si>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</si>
  <si>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</si>
  <si>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</si>
  <si>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</si>
  <si>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</si>
  <si>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</si>
  <si>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</si>
  <si>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</si>
  <si>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</si>
  <si>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</si>
  <si>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</si>
  <si>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</si>
  <si>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</si>
  <si>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</si>
  <si>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</si>
  <si>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</si>
  <si>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</si>
  <si>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</si>
  <si>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</si>
  <si>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</si>
  <si>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</si>
  <si>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</si>
  <si>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</si>
  <si>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</si>
  <si>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</si>
  <si>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</si>
  <si>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</si>
  <si>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</si>
  <si>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</si>
  <si>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</si>
  <si>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</si>
  <si>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</si>
  <si>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</si>
  <si>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</si>
  <si>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</si>
  <si>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 xml:space="preserve"> </t>
  </si>
  <si>
    <t>Pistoia</t>
  </si>
  <si>
    <t>OP-5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</si>
</sst>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1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OP-5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0.302114803625378</c:v>
                </c:pt>
                <c:pt idx="5">
                  <c:v>4.833836858006042</c:v>
                </c:pt>
                <c:pt idx="6">
                  <c:v>10.27190332326284</c:v>
                </c:pt>
                <c:pt idx="7">
                  <c:v>12.68882175226586</c:v>
                </c:pt>
                <c:pt idx="8">
                  <c:v>15.70996978851964</c:v>
                </c:pt>
                <c:pt idx="9">
                  <c:v>8.157099697885197</c:v>
                </c:pt>
                <c:pt idx="10">
                  <c:v>6.34441087613293</c:v>
                </c:pt>
                <c:pt idx="11">
                  <c:v>3.323262839879154</c:v>
                </c:pt>
                <c:pt idx="12">
                  <c:v>1.812688821752266</c:v>
                </c:pt>
                <c:pt idx="13">
                  <c:v>6.948640483383686</c:v>
                </c:pt>
                <c:pt idx="14">
                  <c:v>2.416918429003021</c:v>
                </c:pt>
                <c:pt idx="15">
                  <c:v>3.323262839879154</c:v>
                </c:pt>
                <c:pt idx="16">
                  <c:v>2.114803625377644</c:v>
                </c:pt>
                <c:pt idx="17">
                  <c:v>0.906344410876133</c:v>
                </c:pt>
                <c:pt idx="18">
                  <c:v>1.812688821752266</c:v>
                </c:pt>
                <c:pt idx="19">
                  <c:v>1.812688821752266</c:v>
                </c:pt>
                <c:pt idx="20">
                  <c:v>3.92749244712991</c:v>
                </c:pt>
                <c:pt idx="21">
                  <c:v>5.740181268882175</c:v>
                </c:pt>
                <c:pt idx="22">
                  <c:v>4.531722054380664</c:v>
                </c:pt>
                <c:pt idx="23">
                  <c:v>1.20845921450151</c:v>
                </c:pt>
                <c:pt idx="24">
                  <c:v>1.510574018126888</c:v>
                </c:pt>
                <c:pt idx="25">
                  <c:v>0.302114803625378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3815016"/>
        <c:axId val="463647928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99.69788519637464</c:v>
                </c:pt>
                <c:pt idx="6">
                  <c:v>94.8640483383686</c:v>
                </c:pt>
                <c:pt idx="7">
                  <c:v>84.59214501510577</c:v>
                </c:pt>
                <c:pt idx="8">
                  <c:v>71.9033232628399</c:v>
                </c:pt>
                <c:pt idx="9">
                  <c:v>56.19335347432026</c:v>
                </c:pt>
                <c:pt idx="10">
                  <c:v>48.03625377643506</c:v>
                </c:pt>
                <c:pt idx="11">
                  <c:v>41.69184290030213</c:v>
                </c:pt>
                <c:pt idx="12">
                  <c:v>38.36858006042297</c:v>
                </c:pt>
                <c:pt idx="13">
                  <c:v>36.5558912386707</c:v>
                </c:pt>
                <c:pt idx="14">
                  <c:v>29.60725075528701</c:v>
                </c:pt>
                <c:pt idx="15">
                  <c:v>27.19033232628399</c:v>
                </c:pt>
                <c:pt idx="16">
                  <c:v>23.86706948640484</c:v>
                </c:pt>
                <c:pt idx="17">
                  <c:v>21.75226586102719</c:v>
                </c:pt>
                <c:pt idx="18">
                  <c:v>20.84592145015106</c:v>
                </c:pt>
                <c:pt idx="19">
                  <c:v>19.03323262839879</c:v>
                </c:pt>
                <c:pt idx="20">
                  <c:v>17.22054380664652</c:v>
                </c:pt>
                <c:pt idx="21">
                  <c:v>13.29305135951662</c:v>
                </c:pt>
                <c:pt idx="22">
                  <c:v>7.552870090634441</c:v>
                </c:pt>
                <c:pt idx="23">
                  <c:v>3.021148036253776</c:v>
                </c:pt>
                <c:pt idx="24">
                  <c:v>1.812688821752266</c:v>
                </c:pt>
                <c:pt idx="25">
                  <c:v>0.302114803625378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815016"/>
        <c:axId val="463647928"/>
      </c:lineChart>
      <c:catAx>
        <c:axId val="463815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3647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364792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3815016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4338728"/>
        <c:axId val="47324157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207160"/>
        <c:axId val="425463368"/>
      </c:lineChart>
      <c:catAx>
        <c:axId val="514207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25463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46336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14207160"/>
        <c:crosses val="autoZero"/>
        <c:crossBetween val="between"/>
        <c:majorUnit val="10.0"/>
        <c:minorUnit val="5.0"/>
      </c:valAx>
      <c:valAx>
        <c:axId val="4732415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14338728"/>
        <c:crosses val="max"/>
        <c:crossBetween val="between"/>
      </c:valAx>
      <c:catAx>
        <c:axId val="514338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7324157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8730504"/>
        <c:axId val="46533928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368616"/>
        <c:axId val="465520104"/>
      </c:lineChart>
      <c:catAx>
        <c:axId val="513368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5520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552010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13368616"/>
        <c:crosses val="autoZero"/>
        <c:crossBetween val="between"/>
        <c:majorUnit val="10.0"/>
        <c:minorUnit val="5.0"/>
      </c:valAx>
      <c:valAx>
        <c:axId val="4653392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398730504"/>
        <c:crosses val="max"/>
        <c:crossBetween val="between"/>
      </c:valAx>
      <c:catAx>
        <c:axId val="398730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6533928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3390520"/>
        <c:axId val="463518440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5525976"/>
        <c:axId val="434329224"/>
      </c:lineChart>
      <c:catAx>
        <c:axId val="515525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4329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432922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15525976"/>
        <c:crosses val="autoZero"/>
        <c:crossBetween val="between"/>
        <c:majorUnit val="10.0"/>
        <c:minorUnit val="5.0"/>
      </c:valAx>
      <c:valAx>
        <c:axId val="4635184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13390520"/>
        <c:crosses val="max"/>
        <c:crossBetween val="between"/>
      </c:valAx>
      <c:catAx>
        <c:axId val="5133905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6351844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3" workbookViewId="0">
      <selection activeCell="E108" sqref="E108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84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41547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83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331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0.28684210526315784</v>
      </c>
      <c r="G20" s="58">
        <f>2^(-F20)</f>
        <v>0.81969431359206013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-0.34461538461538471</v>
      </c>
      <c r="G21" s="58">
        <f>2^(-F21)</f>
        <v>1.2698124116820584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-2.670454545454545</v>
      </c>
      <c r="G22" s="58">
        <f t="shared" ref="G22:G29" si="2">2^(-F22)</f>
        <v>6.366297363666896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-3.8880434782608688</v>
      </c>
      <c r="G23" s="58">
        <f t="shared" si="2"/>
        <v>14.805317027263028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-4.7454545454545434</v>
      </c>
      <c r="G24" s="58">
        <f t="shared" si="2"/>
        <v>26.824038344754772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-5.6203703703703694</v>
      </c>
      <c r="G25" s="58">
        <f t="shared" si="2"/>
        <v>49.192632971000563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-6.6220238095238084</v>
      </c>
      <c r="G26" s="58">
        <f t="shared" si="2"/>
        <v>98.498087640494262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-6.9766666666666657</v>
      </c>
      <c r="G27" s="58">
        <f t="shared" si="2"/>
        <v>125.94645164903828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-7.2632352941176457</v>
      </c>
      <c r="G28" s="58">
        <f t="shared" si="2"/>
        <v>153.62138954382559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-4.4629909365558902</v>
      </c>
      <c r="G29" s="58">
        <f t="shared" si="2"/>
        <v>22.054343895154105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2.7928123861238938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0.80825096066441837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2.3044032682279889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80.966767371601208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19.033232628398792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1</v>
      </c>
      <c r="F86" s="11">
        <f t="shared" si="18"/>
        <v>256</v>
      </c>
      <c r="G86" s="8">
        <f t="shared" si="19"/>
        <v>3.0211480362537764E-3</v>
      </c>
      <c r="H86" s="8">
        <f t="shared" si="20"/>
        <v>0.30211480362537763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16</v>
      </c>
      <c r="F87" s="11">
        <f t="shared" si="18"/>
        <v>181.01933598375612</v>
      </c>
      <c r="G87" s="8">
        <f t="shared" si="19"/>
        <v>4.8338368580060423E-2</v>
      </c>
      <c r="H87" s="8">
        <f t="shared" si="20"/>
        <v>4.833836858006042</v>
      </c>
      <c r="I87" s="8">
        <f t="shared" si="21"/>
        <v>99.697885196374642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34</v>
      </c>
      <c r="F88" s="11">
        <f t="shared" si="18"/>
        <v>128</v>
      </c>
      <c r="G88" s="8">
        <f t="shared" si="19"/>
        <v>0.1027190332326284</v>
      </c>
      <c r="H88" s="8">
        <f t="shared" si="20"/>
        <v>10.271903323262841</v>
      </c>
      <c r="I88" s="8">
        <f t="shared" si="21"/>
        <v>94.864048338368605</v>
      </c>
      <c r="J88" s="27"/>
      <c r="K88" s="26"/>
      <c r="L88" s="26"/>
      <c r="M88" s="46">
        <f t="shared" si="22"/>
        <v>-7.2632352941176457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42</v>
      </c>
      <c r="F89" s="3">
        <f t="shared" si="18"/>
        <v>90.509667991878061</v>
      </c>
      <c r="G89" s="8">
        <f t="shared" si="19"/>
        <v>0.12688821752265861</v>
      </c>
      <c r="H89" s="8">
        <f t="shared" si="20"/>
        <v>12.688821752265861</v>
      </c>
      <c r="I89" s="8">
        <f t="shared" si="21"/>
        <v>84.592145015105771</v>
      </c>
      <c r="J89" s="28"/>
      <c r="K89" s="26"/>
      <c r="L89" s="26"/>
      <c r="M89" s="46" t="str">
        <f t="shared" si="22"/>
        <v/>
      </c>
      <c r="N89" s="46">
        <f t="shared" si="23"/>
        <v>-6.9766666666666657</v>
      </c>
      <c r="O89" s="46">
        <f t="shared" si="24"/>
        <v>-6.6220238095238084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52</v>
      </c>
      <c r="F90" s="11">
        <f>2^(-D90)</f>
        <v>64</v>
      </c>
      <c r="G90" s="8">
        <f t="shared" si="19"/>
        <v>0.15709969788519637</v>
      </c>
      <c r="H90" s="8">
        <f t="shared" si="20"/>
        <v>15.709969788519636</v>
      </c>
      <c r="I90" s="8">
        <f t="shared" si="21"/>
        <v>71.903323262839905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27</v>
      </c>
      <c r="F91" s="10">
        <f t="shared" si="18"/>
        <v>45.254833995939045</v>
      </c>
      <c r="G91" s="8">
        <f t="shared" si="19"/>
        <v>8.1570996978851965E-2</v>
      </c>
      <c r="H91" s="8">
        <f t="shared" si="20"/>
        <v>8.1570996978851973</v>
      </c>
      <c r="I91" s="8">
        <f t="shared" si="21"/>
        <v>56.193353474320261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-5.6203703703703694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21</v>
      </c>
      <c r="F92" s="11">
        <f t="shared" si="18"/>
        <v>32</v>
      </c>
      <c r="G92" s="8">
        <f t="shared" si="19"/>
        <v>6.3444108761329304E-2</v>
      </c>
      <c r="H92" s="8">
        <f t="shared" si="20"/>
        <v>6.3444108761329305</v>
      </c>
      <c r="I92" s="8">
        <f t="shared" si="21"/>
        <v>48.036253776435061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11</v>
      </c>
      <c r="F93" s="3">
        <f t="shared" si="18"/>
        <v>22.627416997969519</v>
      </c>
      <c r="G93" s="8">
        <f t="shared" si="19"/>
        <v>3.3232628398791542E-2</v>
      </c>
      <c r="H93" s="8">
        <f t="shared" si="20"/>
        <v>3.3232628398791544</v>
      </c>
      <c r="I93" s="8">
        <f t="shared" si="21"/>
        <v>41.691842900302127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-4.7454545454545434</v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6</v>
      </c>
      <c r="F94" s="11">
        <f t="shared" si="18"/>
        <v>16</v>
      </c>
      <c r="G94" s="8">
        <f t="shared" si="19"/>
        <v>1.812688821752266E-2</v>
      </c>
      <c r="H94" s="8">
        <f t="shared" si="20"/>
        <v>1.8126888217522661</v>
      </c>
      <c r="I94" s="8">
        <f t="shared" si="21"/>
        <v>38.368580060422971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23</v>
      </c>
      <c r="F95" s="3">
        <f t="shared" si="18"/>
        <v>11.313708498984759</v>
      </c>
      <c r="G95" s="8">
        <f t="shared" si="19"/>
        <v>6.9486404833836862E-2</v>
      </c>
      <c r="H95" s="8">
        <f t="shared" si="20"/>
        <v>6.9486404833836861</v>
      </c>
      <c r="I95" s="8">
        <f t="shared" si="21"/>
        <v>36.555891238670704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>
        <f t="shared" si="27"/>
        <v>-3.8880434782608688</v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2.4169184290030211E-2</v>
      </c>
      <c r="H96" s="8">
        <f t="shared" si="20"/>
        <v>2.416918429003021</v>
      </c>
      <c r="I96" s="8">
        <f t="shared" si="21"/>
        <v>29.607250755287016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11</v>
      </c>
      <c r="F97" s="10">
        <f t="shared" si="18"/>
        <v>5.6568542494923806</v>
      </c>
      <c r="G97" s="8">
        <f t="shared" si="19"/>
        <v>3.3232628398791542E-2</v>
      </c>
      <c r="H97" s="8">
        <f t="shared" si="20"/>
        <v>3.3232628398791544</v>
      </c>
      <c r="I97" s="8">
        <f t="shared" si="21"/>
        <v>27.190332326283993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>
        <f t="shared" si="28"/>
        <v>-2.670454545454545</v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7</v>
      </c>
      <c r="F98" s="11">
        <f t="shared" si="18"/>
        <v>4</v>
      </c>
      <c r="G98" s="8">
        <f t="shared" si="19"/>
        <v>2.1148036253776436E-2</v>
      </c>
      <c r="H98" s="8">
        <f t="shared" si="20"/>
        <v>2.1148036253776437</v>
      </c>
      <c r="I98" s="8">
        <f t="shared" si="21"/>
        <v>23.867069486404837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3</v>
      </c>
      <c r="F99" s="10">
        <f t="shared" si="18"/>
        <v>2.8284271247461898</v>
      </c>
      <c r="G99" s="8">
        <f t="shared" si="19"/>
        <v>9.0634441087613302E-3</v>
      </c>
      <c r="H99" s="8">
        <f t="shared" si="20"/>
        <v>0.90634441087613304</v>
      </c>
      <c r="I99" s="8">
        <f t="shared" si="21"/>
        <v>21.752265861027194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6</v>
      </c>
      <c r="F100" s="11">
        <f t="shared" si="18"/>
        <v>2</v>
      </c>
      <c r="G100" s="8">
        <f t="shared" si="19"/>
        <v>1.812688821752266E-2</v>
      </c>
      <c r="H100" s="8">
        <f t="shared" si="20"/>
        <v>1.8126888217522661</v>
      </c>
      <c r="I100" s="8">
        <f t="shared" si="21"/>
        <v>20.84592145015106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6</v>
      </c>
      <c r="F101" s="10">
        <f t="shared" si="18"/>
        <v>1.4142135623730951</v>
      </c>
      <c r="G101" s="8">
        <f t="shared" si="19"/>
        <v>1.812688821752266E-2</v>
      </c>
      <c r="H101" s="8">
        <f t="shared" si="20"/>
        <v>1.8126888217522661</v>
      </c>
      <c r="I101" s="8">
        <f t="shared" si="21"/>
        <v>19.033232628398792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13</v>
      </c>
      <c r="F102" s="11">
        <f t="shared" si="18"/>
        <v>1</v>
      </c>
      <c r="G102" s="8">
        <f t="shared" si="19"/>
        <v>3.9274924471299093E-2</v>
      </c>
      <c r="H102" s="8">
        <f t="shared" si="20"/>
        <v>3.9274924471299091</v>
      </c>
      <c r="I102" s="8">
        <f t="shared" si="21"/>
        <v>17.220543806646525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>
        <f t="shared" si="29"/>
        <v>-0.34461538461538471</v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19</v>
      </c>
      <c r="F103" s="10">
        <f t="shared" si="18"/>
        <v>0.70710678118654746</v>
      </c>
      <c r="G103" s="8">
        <f t="shared" si="19"/>
        <v>5.7401812688821753E-2</v>
      </c>
      <c r="H103" s="8">
        <f t="shared" si="20"/>
        <v>5.7401812688821749</v>
      </c>
      <c r="I103" s="8">
        <f t="shared" si="21"/>
        <v>13.293051359516616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>
        <f t="shared" si="30"/>
        <v>0.28684210526315784</v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15</v>
      </c>
      <c r="F104" s="3">
        <f t="shared" si="18"/>
        <v>0.5</v>
      </c>
      <c r="G104" s="8">
        <f t="shared" si="19"/>
        <v>4.5317220543806644E-2</v>
      </c>
      <c r="H104" s="8">
        <f t="shared" si="20"/>
        <v>4.5317220543806647</v>
      </c>
      <c r="I104" s="8">
        <f t="shared" si="21"/>
        <v>7.5528700906344408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4</v>
      </c>
      <c r="F105" s="10">
        <f t="shared" si="18"/>
        <v>0.35355339059327379</v>
      </c>
      <c r="G105" s="8">
        <f t="shared" si="19"/>
        <v>1.2084592145015106E-2</v>
      </c>
      <c r="H105" s="8">
        <f t="shared" si="20"/>
        <v>1.2084592145015105</v>
      </c>
      <c r="I105" s="8">
        <f t="shared" si="21"/>
        <v>3.0211480362537761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5</v>
      </c>
      <c r="F106" s="13">
        <f t="shared" si="18"/>
        <v>0.25</v>
      </c>
      <c r="G106" s="8">
        <f t="shared" si="19"/>
        <v>1.5105740181268883E-2</v>
      </c>
      <c r="H106" s="8">
        <f t="shared" si="20"/>
        <v>1.5105740181268883</v>
      </c>
      <c r="I106" s="8">
        <f t="shared" si="21"/>
        <v>1.8126888217522659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1</v>
      </c>
      <c r="F107" s="13">
        <f t="shared" si="18"/>
        <v>0.17677669529663687</v>
      </c>
      <c r="G107" s="8">
        <f t="shared" si="19"/>
        <v>3.0211480362537764E-3</v>
      </c>
      <c r="H107" s="8">
        <f t="shared" si="20"/>
        <v>0.30211480362537763</v>
      </c>
      <c r="I107" s="8">
        <f t="shared" si="21"/>
        <v>0.30211480362537763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331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 t="s">
        <v>82</v>
      </c>
      <c r="F123" s="17"/>
      <c r="G123" s="17"/>
      <c r="H123" s="17"/>
      <c r="I123" s="17"/>
      <c r="J123" s="81"/>
      <c r="K123" s="26"/>
      <c r="L123" s="26"/>
      <c r="M123" s="45">
        <f>SUM(M82:M122)</f>
        <v>-7.2632352941176457</v>
      </c>
      <c r="N123" s="45">
        <f t="shared" ref="N123:U123" si="32">SUM(N82:N122)</f>
        <v>-6.9766666666666657</v>
      </c>
      <c r="O123" s="45">
        <f t="shared" si="32"/>
        <v>-6.6220238095238084</v>
      </c>
      <c r="P123" s="45">
        <f t="shared" si="32"/>
        <v>-5.6203703703703694</v>
      </c>
      <c r="Q123" s="45">
        <f t="shared" si="32"/>
        <v>-4.7454545454545434</v>
      </c>
      <c r="R123" s="45">
        <f t="shared" si="32"/>
        <v>-3.8880434782608688</v>
      </c>
      <c r="S123" s="45">
        <f t="shared" si="32"/>
        <v>-2.670454545454545</v>
      </c>
      <c r="T123" s="45">
        <f t="shared" si="32"/>
        <v>-0.34461538461538471</v>
      </c>
      <c r="U123" s="45">
        <f t="shared" si="32"/>
        <v>0.28684210526315784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-2.4924471299093656E-2</v>
      </c>
      <c r="G208" s="39">
        <f t="shared" si="55"/>
        <v>4.3327606183105237E-2</v>
      </c>
      <c r="H208" s="39">
        <f t="shared" si="56"/>
        <v>-0.16408203731275658</v>
      </c>
      <c r="I208" s="40">
        <f t="shared" si="57"/>
        <v>0.62138016245178374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-0.37462235649546827</v>
      </c>
      <c r="G209" s="39">
        <f t="shared" si="55"/>
        <v>0.52226845114990805</v>
      </c>
      <c r="H209" s="39">
        <f t="shared" si="56"/>
        <v>-1.7167011324806651</v>
      </c>
      <c r="I209" s="40">
        <f t="shared" si="57"/>
        <v>5.6428121816887131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-0.74471299093655596</v>
      </c>
      <c r="G210" s="39">
        <f t="shared" si="55"/>
        <v>0.79786182377784565</v>
      </c>
      <c r="H210" s="39">
        <f t="shared" si="56"/>
        <v>-2.223648134244903</v>
      </c>
      <c r="I210" s="40">
        <f t="shared" si="57"/>
        <v>6.1973275040511293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-0.85649546827794565</v>
      </c>
      <c r="G211" s="39">
        <f t="shared" si="55"/>
        <v>0.66367745970867431</v>
      </c>
      <c r="H211" s="39">
        <f t="shared" si="56"/>
        <v>-1.5178363655573011</v>
      </c>
      <c r="I211" s="40">
        <f t="shared" si="57"/>
        <v>3.471305524854615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-0.98187311178247727</v>
      </c>
      <c r="G212" s="39">
        <f t="shared" si="55"/>
        <v>0.50168239403997739</v>
      </c>
      <c r="H212" s="39">
        <f t="shared" si="56"/>
        <v>-0.89651098511977889</v>
      </c>
      <c r="I212" s="40">
        <f t="shared" si="57"/>
        <v>1.6020732558862523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-0.4690332326283988</v>
      </c>
      <c r="G213" s="39">
        <f t="shared" si="55"/>
        <v>0.13511357369624377</v>
      </c>
      <c r="H213" s="39">
        <f t="shared" si="56"/>
        <v>-0.17389239394138939</v>
      </c>
      <c r="I213" s="40">
        <f t="shared" si="57"/>
        <v>0.22380108706656177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-0.33308157099697883</v>
      </c>
      <c r="G214" s="39">
        <f t="shared" si="55"/>
        <v>3.9296219289446134E-2</v>
      </c>
      <c r="H214" s="39">
        <f t="shared" si="56"/>
        <v>-3.0926480739881367E-2</v>
      </c>
      <c r="I214" s="40">
        <f t="shared" si="57"/>
        <v>2.4339420642716332E-2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-0.15785498489425981</v>
      </c>
      <c r="G215" s="39">
        <f t="shared" si="55"/>
        <v>2.7375112612982341E-3</v>
      </c>
      <c r="H215" s="39">
        <f t="shared" si="56"/>
        <v>-7.8569054327290997E-4</v>
      </c>
      <c r="I215" s="40">
        <f t="shared" si="57"/>
        <v>2.2550030698165169E-4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-7.703927492447131E-2</v>
      </c>
      <c r="G216" s="39">
        <f t="shared" si="55"/>
        <v>8.2232880462154527E-4</v>
      </c>
      <c r="H216" s="39">
        <f t="shared" si="56"/>
        <v>1.7514858225322854E-4</v>
      </c>
      <c r="I216" s="40">
        <f t="shared" si="57"/>
        <v>3.730506057055152E-5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-0.26057401812688824</v>
      </c>
      <c r="G217" s="39">
        <f t="shared" si="55"/>
        <v>3.5323836069635788E-2</v>
      </c>
      <c r="H217" s="39">
        <f t="shared" si="56"/>
        <v>2.5185574962036356E-2</v>
      </c>
      <c r="I217" s="40">
        <f t="shared" si="57"/>
        <v>1.7957086679880874E-2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-7.8549848942598186E-2</v>
      </c>
      <c r="G218" s="39">
        <f t="shared" si="55"/>
        <v>3.5561257091643157E-2</v>
      </c>
      <c r="H218" s="39">
        <f t="shared" si="56"/>
        <v>4.3135482544697026E-2</v>
      </c>
      <c r="I218" s="40">
        <f t="shared" si="57"/>
        <v>5.2322949370682291E-2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-9.1389728096676739E-2</v>
      </c>
      <c r="G219" s="39">
        <f t="shared" si="55"/>
        <v>9.7515762646371254E-2</v>
      </c>
      <c r="H219" s="39">
        <f t="shared" si="56"/>
        <v>0.1670436175845694</v>
      </c>
      <c r="I219" s="40">
        <f t="shared" si="57"/>
        <v>0.28614420293187548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-4.7583081570996978E-2</v>
      </c>
      <c r="G220" s="39">
        <f t="shared" si="55"/>
        <v>0.10356888881253661</v>
      </c>
      <c r="H220" s="39">
        <f t="shared" si="56"/>
        <v>0.22919701225130823</v>
      </c>
      <c r="I220" s="40">
        <f t="shared" si="57"/>
        <v>0.50721091079783442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-1.5861027190332326E-2</v>
      </c>
      <c r="G221" s="39">
        <f t="shared" si="55"/>
        <v>6.67098473278043E-2</v>
      </c>
      <c r="H221" s="39">
        <f t="shared" si="56"/>
        <v>0.1809832111793602</v>
      </c>
      <c r="I221" s="40">
        <f t="shared" si="57"/>
        <v>0.49100581159838497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-2.2658610271903325E-2</v>
      </c>
      <c r="G222" s="39">
        <f t="shared" si="55"/>
        <v>0.18712950015208996</v>
      </c>
      <c r="H222" s="39">
        <f t="shared" si="56"/>
        <v>0.6012453879508991</v>
      </c>
      <c r="I222" s="40">
        <f t="shared" si="57"/>
        <v>1.9317959821322688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-1.3595166163141995E-2</v>
      </c>
      <c r="G223" s="39">
        <f t="shared" si="55"/>
        <v>0.2499027497573327</v>
      </c>
      <c r="H223" s="39">
        <f t="shared" si="56"/>
        <v>0.927886644869371</v>
      </c>
      <c r="I223" s="40">
        <f t="shared" si="57"/>
        <v>3.445234702551228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-9.8187311178247732E-3</v>
      </c>
      <c r="G224" s="39">
        <f t="shared" si="55"/>
        <v>0.69710212752122958</v>
      </c>
      <c r="H224" s="39">
        <f t="shared" si="56"/>
        <v>2.9368849451007688</v>
      </c>
      <c r="I224" s="40">
        <f t="shared" si="57"/>
        <v>12.373069655416979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1.4350453172205438E-2</v>
      </c>
      <c r="G225" s="39">
        <f t="shared" si="55"/>
        <v>1.2750253407646568</v>
      </c>
      <c r="H225" s="39">
        <f t="shared" si="56"/>
        <v>6.0091828749029119</v>
      </c>
      <c r="I225" s="40">
        <f t="shared" si="57"/>
        <v>28.321224425524296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3.3987915407854979E-2</v>
      </c>
      <c r="G226" s="39">
        <f t="shared" si="55"/>
        <v>1.2315079080640721</v>
      </c>
      <c r="H226" s="39">
        <f t="shared" si="56"/>
        <v>6.4198395630349125</v>
      </c>
      <c r="I226" s="40">
        <f t="shared" si="57"/>
        <v>33.46656545624392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1.5105740181268881E-2</v>
      </c>
      <c r="G227" s="39">
        <f t="shared" si="55"/>
        <v>0.39442012617727795</v>
      </c>
      <c r="H227" s="39">
        <f t="shared" si="56"/>
        <v>2.2533186060460193</v>
      </c>
      <c r="I227" s="40">
        <f t="shared" si="57"/>
        <v>12.873188773513663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2.6435045317220546E-2</v>
      </c>
      <c r="G228" s="39">
        <f t="shared" si="55"/>
        <v>0.58310054951247192</v>
      </c>
      <c r="H228" s="39">
        <f t="shared" si="56"/>
        <v>3.6227984292217474</v>
      </c>
      <c r="I228" s="40">
        <f t="shared" si="57"/>
        <v>22.508413805723634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6.7975830815709968E-3</v>
      </c>
      <c r="G229" s="39">
        <f t="shared" si="55"/>
        <v>0.13614576227879616</v>
      </c>
      <c r="H229" s="39">
        <f t="shared" si="56"/>
        <v>0.91394526822805144</v>
      </c>
      <c r="I229" s="40">
        <f t="shared" si="57"/>
        <v>6.1353063021230518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22.054343895154105</v>
      </c>
      <c r="F235" s="62">
        <f>SUM(F204:F234)</f>
        <v>-4.4629909365558902</v>
      </c>
      <c r="G235" s="62">
        <f>SQRT(SUM(G204:G234))</f>
        <v>2.7928123861238938</v>
      </c>
      <c r="H235" s="62">
        <f>(SUM(H204:H234))/(($G$235)^3)</f>
        <v>0.80825096066441837</v>
      </c>
      <c r="I235" s="62">
        <f>(SUM(I204:I234))/(($G$235)^4)</f>
        <v>2.3044032682279889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79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53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3.1222852216509587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0.24255043247138194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1.3215567963536992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64.15094339622641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35.849056603773583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80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165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2.2573825420673579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0.83269227406031732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2.6399662143950113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90.909090909090892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9.0909090909090899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81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54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1.2772408963348429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2.0763736704932332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9.4946122128243218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98.148148148148152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1.8518518518518516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2013-10-16T10:04:11Z</dcterms:modified>
</cp:coreProperties>
</file>