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19780" windowHeight="1560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3" i="18" l="1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3"/>
  <c r="E12" i="13"/>
  <c r="J122" i="17"/>
  <c r="E12" i="17"/>
  <c r="J122" i="15"/>
  <c r="E12" i="15"/>
  <c r="E8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D96" i="18"/>
  <c r="D97" i="18"/>
  <c r="D98" i="18"/>
  <c r="D99" i="18"/>
  <c r="U99" i="18"/>
  <c r="U100" i="18"/>
  <c r="U101" i="18"/>
  <c r="U102" i="18"/>
  <c r="U103" i="18"/>
  <c r="U104" i="18"/>
  <c r="D100" i="18"/>
  <c r="D101" i="18"/>
  <c r="D102" i="18"/>
  <c r="D103" i="18"/>
  <c r="D104" i="18"/>
  <c r="D105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U104" i="17"/>
  <c r="U105" i="17"/>
  <c r="D97" i="17"/>
  <c r="D98" i="17"/>
  <c r="D99" i="17"/>
  <c r="D100" i="17"/>
  <c r="D101" i="17"/>
  <c r="D102" i="17"/>
  <c r="D103" i="17"/>
  <c r="D104" i="17"/>
  <c r="D105" i="17"/>
  <c r="D106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U100" i="15"/>
  <c r="U101" i="15"/>
  <c r="U102" i="15"/>
  <c r="U103" i="15"/>
  <c r="D96" i="15"/>
  <c r="D97" i="15"/>
  <c r="D98" i="15"/>
  <c r="D99" i="15"/>
  <c r="D100" i="15"/>
  <c r="D101" i="15"/>
  <c r="D102" i="15"/>
  <c r="D103" i="15"/>
  <c r="D104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D91" i="13"/>
  <c r="U91" i="13"/>
  <c r="D92" i="13"/>
  <c r="U92" i="13"/>
  <c r="U93" i="13"/>
  <c r="D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<sst xmlns="http://schemas.openxmlformats.org/spreadsheetml/2006/main" count="988" uniqueCount="83">
  <si>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</si>
  <si>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</si>
  <si>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</si>
  <si>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</si>
  <si>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</si>
  <si>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</si>
  <si>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</si>
  <si>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</si>
  <si>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</si>
  <si>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</si>
  <si>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</si>
  <si>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</si>
  <si>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</si>
  <si>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</si>
  <si>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</si>
  <si>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</si>
  <si>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</si>
  <si>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</si>
  <si>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</si>
  <si>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</si>
  <si>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</si>
  <si>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</si>
  <si>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</si>
  <si>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</si>
  <si>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</si>
  <si>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</si>
  <si>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</si>
  <si>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</si>
  <si>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</si>
  <si>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</si>
  <si>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</si>
  <si>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</si>
  <si>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</si>
  <si>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</si>
  <si>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</si>
  <si>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</si>
  <si>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</si>
  <si>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</si>
  <si>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</si>
  <si>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</si>
  <si>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</si>
  <si>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</si>
  <si>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</si>
  <si>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</si>
  <si>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</si>
  <si>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</si>
  <si>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</si>
  <si>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</si>
  <si>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</si>
  <si>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</si>
  <si>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</si>
  <si>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</si>
  <si>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</si>
  <si>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</si>
  <si>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</si>
  <si>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</si>
  <si>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</si>
  <si>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</si>
  <si>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</si>
  <si>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</si>
  <si>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</si>
  <si>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</si>
  <si>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</si>
  <si>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</si>
  <si>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</si>
  <si>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</si>
  <si>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</si>
  <si>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</si>
  <si>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</si>
  <si>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</si>
  <si>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</si>
  <si>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</si>
  <si>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</si>
  <si>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</si>
  <si>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</si>
  <si>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</si>
  <si>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</si>
  <si>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BI-8 (Barra laterale monte)</t>
  </si>
  <si>
    <t>La Tignamica</t>
  </si>
  <si>
    <t>BI-8 (Barra laterale valle)</t>
  </si>
  <si>
    <t>BI-8 (Barra laterale centrale)</t>
  </si>
  <si>
    <t>BI-8</t>
  </si>
  <si>
    <t>Griglia, con stendimenti, strisce parallele al talweg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</si>
</sst>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BI-8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11.51079136690648</c:v>
                </c:pt>
                <c:pt idx="6">
                  <c:v>19.42446043165468</c:v>
                </c:pt>
                <c:pt idx="7">
                  <c:v>14.3884892086331</c:v>
                </c:pt>
                <c:pt idx="8">
                  <c:v>11.15107913669065</c:v>
                </c:pt>
                <c:pt idx="9">
                  <c:v>8.633093525179856</c:v>
                </c:pt>
                <c:pt idx="10">
                  <c:v>10.07194244604317</c:v>
                </c:pt>
                <c:pt idx="11">
                  <c:v>3.597122302158273</c:v>
                </c:pt>
                <c:pt idx="12">
                  <c:v>1.798561151079137</c:v>
                </c:pt>
                <c:pt idx="13">
                  <c:v>3.237410071942446</c:v>
                </c:pt>
                <c:pt idx="14">
                  <c:v>2.158273381294964</c:v>
                </c:pt>
                <c:pt idx="15">
                  <c:v>1.438848920863309</c:v>
                </c:pt>
                <c:pt idx="16">
                  <c:v>1.798561151079137</c:v>
                </c:pt>
                <c:pt idx="17">
                  <c:v>3.237410071942446</c:v>
                </c:pt>
                <c:pt idx="18">
                  <c:v>1.438848920863309</c:v>
                </c:pt>
                <c:pt idx="19">
                  <c:v>0.359712230215827</c:v>
                </c:pt>
                <c:pt idx="20">
                  <c:v>0.719424460431655</c:v>
                </c:pt>
                <c:pt idx="21">
                  <c:v>0.359712230215827</c:v>
                </c:pt>
                <c:pt idx="22">
                  <c:v>0.719424460431655</c:v>
                </c:pt>
                <c:pt idx="23">
                  <c:v>0.359712230215827</c:v>
                </c:pt>
                <c:pt idx="24">
                  <c:v>1.079136690647482</c:v>
                </c:pt>
                <c:pt idx="25">
                  <c:v>1.438848920863309</c:v>
                </c:pt>
                <c:pt idx="26">
                  <c:v>1.079136690647482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5704"/>
        <c:axId val="433838088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88.48920863309353</c:v>
                </c:pt>
                <c:pt idx="7">
                  <c:v>69.06474820143885</c:v>
                </c:pt>
                <c:pt idx="8">
                  <c:v>54.67625899280574</c:v>
                </c:pt>
                <c:pt idx="9">
                  <c:v>43.5251798561151</c:v>
                </c:pt>
                <c:pt idx="10">
                  <c:v>34.89208633093524</c:v>
                </c:pt>
                <c:pt idx="11">
                  <c:v>24.82014388489209</c:v>
                </c:pt>
                <c:pt idx="12">
                  <c:v>21.22302158273381</c:v>
                </c:pt>
                <c:pt idx="13">
                  <c:v>19.42446043165468</c:v>
                </c:pt>
                <c:pt idx="14">
                  <c:v>16.18705035971223</c:v>
                </c:pt>
                <c:pt idx="15">
                  <c:v>14.02877697841727</c:v>
                </c:pt>
                <c:pt idx="16">
                  <c:v>12.58992805755396</c:v>
                </c:pt>
                <c:pt idx="17">
                  <c:v>10.79136690647482</c:v>
                </c:pt>
                <c:pt idx="18">
                  <c:v>7.553956834532375</c:v>
                </c:pt>
                <c:pt idx="19">
                  <c:v>6.115107913669066</c:v>
                </c:pt>
                <c:pt idx="20">
                  <c:v>5.755395683453237</c:v>
                </c:pt>
                <c:pt idx="21">
                  <c:v>5.035971223021583</c:v>
                </c:pt>
                <c:pt idx="22">
                  <c:v>4.676258992805755</c:v>
                </c:pt>
                <c:pt idx="23">
                  <c:v>3.956834532374101</c:v>
                </c:pt>
                <c:pt idx="24">
                  <c:v>3.597122302158274</c:v>
                </c:pt>
                <c:pt idx="25">
                  <c:v>2.517985611510792</c:v>
                </c:pt>
                <c:pt idx="26">
                  <c:v>1.079136690647482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5704"/>
        <c:axId val="433838088"/>
      </c:lineChart>
      <c:catAx>
        <c:axId val="289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83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83808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289570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5624956545167"/>
          <c:h val="0.206202923210548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3.0</c:v>
                </c:pt>
                <c:pt idx="6">
                  <c:v>5.0</c:v>
                </c:pt>
                <c:pt idx="7">
                  <c:v>7.0</c:v>
                </c:pt>
                <c:pt idx="8">
                  <c:v>4.0</c:v>
                </c:pt>
                <c:pt idx="9">
                  <c:v>4.0</c:v>
                </c:pt>
                <c:pt idx="10">
                  <c:v>4.0</c:v>
                </c:pt>
                <c:pt idx="11">
                  <c:v>3.0</c:v>
                </c:pt>
                <c:pt idx="12">
                  <c:v>2.0</c:v>
                </c:pt>
                <c:pt idx="13">
                  <c:v>3.0</c:v>
                </c:pt>
                <c:pt idx="14">
                  <c:v>1.0</c:v>
                </c:pt>
                <c:pt idx="15">
                  <c:v>2.0</c:v>
                </c:pt>
                <c:pt idx="16">
                  <c:v>3.0</c:v>
                </c:pt>
                <c:pt idx="17">
                  <c:v>7.0</c:v>
                </c:pt>
                <c:pt idx="18">
                  <c:v>2.0</c:v>
                </c:pt>
                <c:pt idx="19">
                  <c:v>1.0</c:v>
                </c:pt>
                <c:pt idx="20">
                  <c:v>2.0</c:v>
                </c:pt>
                <c:pt idx="21">
                  <c:v>1.0</c:v>
                </c:pt>
                <c:pt idx="22">
                  <c:v>2.0</c:v>
                </c:pt>
                <c:pt idx="23">
                  <c:v>1.0</c:v>
                </c:pt>
                <c:pt idx="24">
                  <c:v>3.0</c:v>
                </c:pt>
                <c:pt idx="25">
                  <c:v>2.0</c:v>
                </c:pt>
                <c:pt idx="26">
                  <c:v>2.0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369096"/>
        <c:axId val="54755919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95.3125</c:v>
                </c:pt>
                <c:pt idx="7">
                  <c:v>87.5</c:v>
                </c:pt>
                <c:pt idx="8">
                  <c:v>76.5625</c:v>
                </c:pt>
                <c:pt idx="9">
                  <c:v>70.3125</c:v>
                </c:pt>
                <c:pt idx="10">
                  <c:v>64.0625</c:v>
                </c:pt>
                <c:pt idx="11">
                  <c:v>57.8125</c:v>
                </c:pt>
                <c:pt idx="12">
                  <c:v>53.125</c:v>
                </c:pt>
                <c:pt idx="13">
                  <c:v>50.0</c:v>
                </c:pt>
                <c:pt idx="14">
                  <c:v>45.3125</c:v>
                </c:pt>
                <c:pt idx="15">
                  <c:v>43.75</c:v>
                </c:pt>
                <c:pt idx="16">
                  <c:v>40.625</c:v>
                </c:pt>
                <c:pt idx="17">
                  <c:v>35.9375</c:v>
                </c:pt>
                <c:pt idx="18">
                  <c:v>25.0</c:v>
                </c:pt>
                <c:pt idx="19">
                  <c:v>21.875</c:v>
                </c:pt>
                <c:pt idx="20">
                  <c:v>20.3125</c:v>
                </c:pt>
                <c:pt idx="21">
                  <c:v>17.1875</c:v>
                </c:pt>
                <c:pt idx="22">
                  <c:v>15.625</c:v>
                </c:pt>
                <c:pt idx="23">
                  <c:v>12.5</c:v>
                </c:pt>
                <c:pt idx="24">
                  <c:v>10.9375</c:v>
                </c:pt>
                <c:pt idx="25">
                  <c:v>6.25</c:v>
                </c:pt>
                <c:pt idx="26">
                  <c:v>3.125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451288"/>
        <c:axId val="546569080"/>
      </c:lineChart>
      <c:catAx>
        <c:axId val="43545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656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656908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5451288"/>
        <c:crosses val="autoZero"/>
        <c:crossBetween val="between"/>
        <c:majorUnit val="10.0"/>
        <c:minorUnit val="5.0"/>
      </c:valAx>
      <c:valAx>
        <c:axId val="5475591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97369096"/>
        <c:crosses val="max"/>
        <c:crossBetween val="between"/>
      </c:valAx>
      <c:catAx>
        <c:axId val="397369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475591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19.0</c:v>
                </c:pt>
                <c:pt idx="6">
                  <c:v>27.0</c:v>
                </c:pt>
                <c:pt idx="7">
                  <c:v>23.0</c:v>
                </c:pt>
                <c:pt idx="8">
                  <c:v>19.0</c:v>
                </c:pt>
                <c:pt idx="9">
                  <c:v>11.0</c:v>
                </c:pt>
                <c:pt idx="10">
                  <c:v>22.0</c:v>
                </c:pt>
                <c:pt idx="11">
                  <c:v>6.0</c:v>
                </c:pt>
                <c:pt idx="12">
                  <c:v>3.0</c:v>
                </c:pt>
                <c:pt idx="13">
                  <c:v>6.0</c:v>
                </c:pt>
                <c:pt idx="14">
                  <c:v>4.0</c:v>
                </c:pt>
                <c:pt idx="15">
                  <c:v>2.0</c:v>
                </c:pt>
                <c:pt idx="16">
                  <c:v>2.0</c:v>
                </c:pt>
                <c:pt idx="17">
                  <c:v>2.0</c:v>
                </c:pt>
                <c:pt idx="18">
                  <c:v>2.0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2.0</c:v>
                </c:pt>
                <c:pt idx="26">
                  <c:v>1.0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793592"/>
        <c:axId val="49036300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87.41721854304637</c:v>
                </c:pt>
                <c:pt idx="7">
                  <c:v>69.53642384105961</c:v>
                </c:pt>
                <c:pt idx="8">
                  <c:v>54.30463576158941</c:v>
                </c:pt>
                <c:pt idx="9">
                  <c:v>41.72185430463576</c:v>
                </c:pt>
                <c:pt idx="10">
                  <c:v>34.43708609271523</c:v>
                </c:pt>
                <c:pt idx="11">
                  <c:v>19.86754966887417</c:v>
                </c:pt>
                <c:pt idx="12">
                  <c:v>15.89403973509934</c:v>
                </c:pt>
                <c:pt idx="13">
                  <c:v>13.90728476821192</c:v>
                </c:pt>
                <c:pt idx="14">
                  <c:v>9.933774834437084</c:v>
                </c:pt>
                <c:pt idx="15">
                  <c:v>7.284768211920528</c:v>
                </c:pt>
                <c:pt idx="16">
                  <c:v>5.960264900662251</c:v>
                </c:pt>
                <c:pt idx="17">
                  <c:v>4.635761589403973</c:v>
                </c:pt>
                <c:pt idx="18">
                  <c:v>3.311258278145695</c:v>
                </c:pt>
                <c:pt idx="19">
                  <c:v>1.986754966887417</c:v>
                </c:pt>
                <c:pt idx="20">
                  <c:v>1.986754966887417</c:v>
                </c:pt>
                <c:pt idx="21">
                  <c:v>1.986754966887417</c:v>
                </c:pt>
                <c:pt idx="22">
                  <c:v>1.986754966887417</c:v>
                </c:pt>
                <c:pt idx="23">
                  <c:v>1.986754966887417</c:v>
                </c:pt>
                <c:pt idx="24">
                  <c:v>1.986754966887417</c:v>
                </c:pt>
                <c:pt idx="25">
                  <c:v>1.986754966887417</c:v>
                </c:pt>
                <c:pt idx="26">
                  <c:v>0.662251655629139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357704"/>
        <c:axId val="490097480"/>
      </c:lineChart>
      <c:catAx>
        <c:axId val="43435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009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009748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4357704"/>
        <c:crosses val="autoZero"/>
        <c:crossBetween val="between"/>
        <c:majorUnit val="10.0"/>
        <c:minorUnit val="5.0"/>
      </c:valAx>
      <c:valAx>
        <c:axId val="4903630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4793592"/>
        <c:crosses val="max"/>
        <c:crossBetween val="between"/>
      </c:valAx>
      <c:catAx>
        <c:axId val="434793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036300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10.0</c:v>
                </c:pt>
                <c:pt idx="6">
                  <c:v>22.0</c:v>
                </c:pt>
                <c:pt idx="7">
                  <c:v>10.0</c:v>
                </c:pt>
                <c:pt idx="8">
                  <c:v>8.0</c:v>
                </c:pt>
                <c:pt idx="9">
                  <c:v>9.0</c:v>
                </c:pt>
                <c:pt idx="10">
                  <c:v>2.0</c:v>
                </c:pt>
                <c:pt idx="11">
                  <c:v>1.0</c:v>
                </c:pt>
                <c:pt idx="12">
                  <c:v>0.0</c:v>
                </c:pt>
                <c:pt idx="13">
                  <c:v>0.0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728232"/>
        <c:axId val="49054317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84.12698412698413</c:v>
                </c:pt>
                <c:pt idx="7">
                  <c:v>49.2063492063492</c:v>
                </c:pt>
                <c:pt idx="8">
                  <c:v>33.33333333333333</c:v>
                </c:pt>
                <c:pt idx="9">
                  <c:v>20.63492063492063</c:v>
                </c:pt>
                <c:pt idx="10">
                  <c:v>6.349206349206349</c:v>
                </c:pt>
                <c:pt idx="11">
                  <c:v>3.174603174603174</c:v>
                </c:pt>
                <c:pt idx="12">
                  <c:v>1.587301587301587</c:v>
                </c:pt>
                <c:pt idx="13">
                  <c:v>1.587301587301587</c:v>
                </c:pt>
                <c:pt idx="14">
                  <c:v>1.587301587301587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329656"/>
        <c:axId val="433304088"/>
      </c:lineChart>
      <c:catAx>
        <c:axId val="490329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30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30408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0329656"/>
        <c:crosses val="autoZero"/>
        <c:crossBetween val="between"/>
        <c:majorUnit val="10.0"/>
        <c:minorUnit val="5.0"/>
      </c:valAx>
      <c:valAx>
        <c:axId val="4905431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4728232"/>
        <c:crosses val="max"/>
        <c:crossBetween val="between"/>
      </c:valAx>
      <c:catAx>
        <c:axId val="434728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9054317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6" workbookViewId="0">
      <selection activeCell="E10" sqref="E10:I1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82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278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-1.8777777777777778</v>
      </c>
      <c r="G20" s="58">
        <f>2^(-F20)</f>
        <v>3.6750854069633623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-3.4566666666666666</v>
      </c>
      <c r="G21" s="58">
        <f>2^(-F21)</f>
        <v>10.978938483550237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-5.0089285714285712</v>
      </c>
      <c r="G22" s="58">
        <f t="shared" ref="G22:G29" si="2">2^(-F22)</f>
        <v>32.198656140484104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-5.5062500000000005</v>
      </c>
      <c r="G23" s="58">
        <f t="shared" si="2"/>
        <v>45.451310903017294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-5.7958333333333334</v>
      </c>
      <c r="G24" s="58">
        <f t="shared" si="2"/>
        <v>55.554556281730243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-6.2903225806451619</v>
      </c>
      <c r="G25" s="58">
        <f t="shared" si="2"/>
        <v>78.266475876317955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-7.1527777777777777</v>
      </c>
      <c r="G26" s="58">
        <f t="shared" si="2"/>
        <v>142.29861183365591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-7.3844444444444441</v>
      </c>
      <c r="G27" s="58">
        <f t="shared" si="2"/>
        <v>167.08569870129918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-7.5656249999999998</v>
      </c>
      <c r="G28" s="58">
        <f t="shared" si="2"/>
        <v>189.44365361830137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-5.4999999999999991</v>
      </c>
      <c r="G29" s="58">
        <f t="shared" si="2"/>
        <v>45.254833995939002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2.3993216967127493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1.6912926567193938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5.4732154345439943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93.884892086330936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6.1151079136690658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f>Monte!E87+Centrale!E87+Valle!E87</f>
        <v>32</v>
      </c>
      <c r="F87" s="11">
        <f t="shared" si="18"/>
        <v>181.01933598375612</v>
      </c>
      <c r="G87" s="8">
        <f t="shared" si="19"/>
        <v>0.11510791366906475</v>
      </c>
      <c r="H87" s="8">
        <f t="shared" si="20"/>
        <v>11.510791366906476</v>
      </c>
      <c r="I87" s="8">
        <f t="shared" si="21"/>
        <v>100</v>
      </c>
      <c r="J87" s="27"/>
      <c r="K87" s="26"/>
      <c r="L87" s="26"/>
      <c r="M87" s="46">
        <f t="shared" si="22"/>
        <v>-7.5656249999999998</v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f>Monte!E88+Centrale!E88+Valle!E88</f>
        <v>54</v>
      </c>
      <c r="F88" s="11">
        <f t="shared" si="18"/>
        <v>128</v>
      </c>
      <c r="G88" s="8">
        <f t="shared" si="19"/>
        <v>0.19424460431654678</v>
      </c>
      <c r="H88" s="8">
        <f t="shared" si="20"/>
        <v>19.424460431654676</v>
      </c>
      <c r="I88" s="8">
        <f t="shared" si="21"/>
        <v>88.489208633093526</v>
      </c>
      <c r="J88" s="27"/>
      <c r="K88" s="26"/>
      <c r="L88" s="26"/>
      <c r="M88" s="46" t="str">
        <f t="shared" si="22"/>
        <v/>
      </c>
      <c r="N88" s="46">
        <f t="shared" si="23"/>
        <v>-7.3844444444444441</v>
      </c>
      <c r="O88" s="46">
        <f t="shared" si="24"/>
        <v>-7.1527777777777777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f>Monte!E89+Centrale!E89+Valle!E89</f>
        <v>40</v>
      </c>
      <c r="F89" s="3">
        <f t="shared" si="18"/>
        <v>90.509667991878061</v>
      </c>
      <c r="G89" s="8">
        <f t="shared" si="19"/>
        <v>0.14388489208633093</v>
      </c>
      <c r="H89" s="8">
        <f t="shared" si="20"/>
        <v>14.388489208633093</v>
      </c>
      <c r="I89" s="8">
        <f t="shared" si="21"/>
        <v>69.064748201438846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f>Monte!E90+Centrale!E90+Valle!E90</f>
        <v>31</v>
      </c>
      <c r="F90" s="11">
        <f>2^(-D90)</f>
        <v>64</v>
      </c>
      <c r="G90" s="8">
        <f t="shared" si="19"/>
        <v>0.11151079136690648</v>
      </c>
      <c r="H90" s="8">
        <f t="shared" si="20"/>
        <v>11.151079136690647</v>
      </c>
      <c r="I90" s="8">
        <f t="shared" si="21"/>
        <v>54.676258992805749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-6.2903225806451619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f>Monte!E91+Centrale!E91+Valle!E91</f>
        <v>24</v>
      </c>
      <c r="F91" s="10">
        <f t="shared" si="18"/>
        <v>45.254833995939045</v>
      </c>
      <c r="G91" s="8">
        <f t="shared" si="19"/>
        <v>8.6330935251798566E-2</v>
      </c>
      <c r="H91" s="8">
        <f t="shared" si="20"/>
        <v>8.6330935251798557</v>
      </c>
      <c r="I91" s="8">
        <f t="shared" si="21"/>
        <v>43.525179856115102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>
        <f t="shared" si="26"/>
        <v>-5.7958333333333334</v>
      </c>
      <c r="R91" s="46">
        <f t="shared" si="27"/>
        <v>-5.5062500000000005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f>Monte!E92+Centrale!E92+Valle!E92</f>
        <v>28</v>
      </c>
      <c r="F92" s="11">
        <f t="shared" si="18"/>
        <v>32</v>
      </c>
      <c r="G92" s="8">
        <f t="shared" si="19"/>
        <v>0.10071942446043165</v>
      </c>
      <c r="H92" s="8">
        <f t="shared" si="20"/>
        <v>10.071942446043165</v>
      </c>
      <c r="I92" s="8">
        <f t="shared" si="21"/>
        <v>34.89208633093525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>
        <f t="shared" si="28"/>
        <v>-5.0089285714285712</v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f>Monte!E93+Centrale!E93+Valle!E93</f>
        <v>10</v>
      </c>
      <c r="F93" s="3">
        <f t="shared" si="18"/>
        <v>22.627416997969519</v>
      </c>
      <c r="G93" s="8">
        <f t="shared" si="19"/>
        <v>3.5971223021582732E-2</v>
      </c>
      <c r="H93" s="8">
        <f t="shared" si="20"/>
        <v>3.5971223021582732</v>
      </c>
      <c r="I93" s="8">
        <f t="shared" si="21"/>
        <v>24.820143884892087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f>Monte!E94+Centrale!E94+Valle!E94</f>
        <v>5</v>
      </c>
      <c r="F94" s="11">
        <f t="shared" si="18"/>
        <v>16</v>
      </c>
      <c r="G94" s="8">
        <f t="shared" si="19"/>
        <v>1.7985611510791366E-2</v>
      </c>
      <c r="H94" s="8">
        <f t="shared" si="20"/>
        <v>1.7985611510791366</v>
      </c>
      <c r="I94" s="8">
        <f t="shared" si="21"/>
        <v>21.223021582733814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f>Monte!E95+Centrale!E95+Valle!E95</f>
        <v>9</v>
      </c>
      <c r="F95" s="3">
        <f t="shared" si="18"/>
        <v>11.313708498984759</v>
      </c>
      <c r="G95" s="8">
        <f t="shared" si="19"/>
        <v>3.237410071942446E-2</v>
      </c>
      <c r="H95" s="8">
        <f t="shared" si="20"/>
        <v>3.2374100719424459</v>
      </c>
      <c r="I95" s="8">
        <f t="shared" si="21"/>
        <v>19.424460431654676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f>Monte!E96+Centrale!E96+Valle!E96</f>
        <v>6</v>
      </c>
      <c r="F96" s="11">
        <f t="shared" si="18"/>
        <v>8</v>
      </c>
      <c r="G96" s="8">
        <f t="shared" si="19"/>
        <v>2.1582733812949641E-2</v>
      </c>
      <c r="H96" s="8">
        <f t="shared" si="20"/>
        <v>2.1582733812949639</v>
      </c>
      <c r="I96" s="8">
        <f t="shared" si="21"/>
        <v>16.187050359712231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>
        <f t="shared" si="29"/>
        <v>-3.4566666666666666</v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f>Monte!E97+Centrale!E97+Valle!E97</f>
        <v>4</v>
      </c>
      <c r="F97" s="10">
        <f t="shared" si="18"/>
        <v>5.6568542494923806</v>
      </c>
      <c r="G97" s="8">
        <f t="shared" si="19"/>
        <v>1.4388489208633094E-2</v>
      </c>
      <c r="H97" s="8">
        <f t="shared" si="20"/>
        <v>1.4388489208633095</v>
      </c>
      <c r="I97" s="8">
        <f t="shared" si="21"/>
        <v>14.028776978417266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f>Monte!E98+Centrale!E98+Valle!E98</f>
        <v>5</v>
      </c>
      <c r="F98" s="11">
        <f t="shared" si="18"/>
        <v>4</v>
      </c>
      <c r="G98" s="8">
        <f t="shared" si="19"/>
        <v>1.7985611510791366E-2</v>
      </c>
      <c r="H98" s="8">
        <f t="shared" si="20"/>
        <v>1.7985611510791366</v>
      </c>
      <c r="I98" s="8">
        <f t="shared" si="21"/>
        <v>12.589928057553957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f>Monte!E99+Centrale!E99+Valle!E99</f>
        <v>9</v>
      </c>
      <c r="F99" s="10">
        <f t="shared" si="18"/>
        <v>2.8284271247461898</v>
      </c>
      <c r="G99" s="8">
        <f t="shared" si="19"/>
        <v>3.237410071942446E-2</v>
      </c>
      <c r="H99" s="8">
        <f t="shared" si="20"/>
        <v>3.2374100719424459</v>
      </c>
      <c r="I99" s="8">
        <f t="shared" si="21"/>
        <v>10.791366906474821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>
        <f t="shared" si="30"/>
        <v>-1.8777777777777778</v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f>Monte!E100+Centrale!E100+Valle!E100</f>
        <v>4</v>
      </c>
      <c r="F100" s="11">
        <f t="shared" si="18"/>
        <v>2</v>
      </c>
      <c r="G100" s="8">
        <f t="shared" si="19"/>
        <v>1.4388489208633094E-2</v>
      </c>
      <c r="H100" s="8">
        <f t="shared" si="20"/>
        <v>1.4388489208633095</v>
      </c>
      <c r="I100" s="8">
        <f t="shared" si="21"/>
        <v>7.5539568345323751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f>Monte!E101+Centrale!E101+Valle!E101</f>
        <v>1</v>
      </c>
      <c r="F101" s="10">
        <f t="shared" si="18"/>
        <v>1.4142135623730951</v>
      </c>
      <c r="G101" s="8">
        <f t="shared" si="19"/>
        <v>3.5971223021582736E-3</v>
      </c>
      <c r="H101" s="8">
        <f t="shared" si="20"/>
        <v>0.35971223021582738</v>
      </c>
      <c r="I101" s="8">
        <f t="shared" si="21"/>
        <v>6.1151079136690658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f>Monte!E102+Centrale!E102+Valle!E102</f>
        <v>2</v>
      </c>
      <c r="F102" s="11">
        <f t="shared" si="18"/>
        <v>1</v>
      </c>
      <c r="G102" s="8">
        <f t="shared" si="19"/>
        <v>7.1942446043165471E-3</v>
      </c>
      <c r="H102" s="8">
        <f t="shared" si="20"/>
        <v>0.71942446043165476</v>
      </c>
      <c r="I102" s="8">
        <f t="shared" si="21"/>
        <v>5.755395683453238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f>Monte!E103+Centrale!E103+Valle!E103</f>
        <v>1</v>
      </c>
      <c r="F103" s="10">
        <f t="shared" si="18"/>
        <v>0.70710678118654746</v>
      </c>
      <c r="G103" s="8">
        <f t="shared" si="19"/>
        <v>3.5971223021582736E-3</v>
      </c>
      <c r="H103" s="8">
        <f t="shared" si="20"/>
        <v>0.35971223021582738</v>
      </c>
      <c r="I103" s="8">
        <f t="shared" si="21"/>
        <v>5.0359712230215834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f>Monte!E104+Centrale!E104+Valle!E104</f>
        <v>2</v>
      </c>
      <c r="F104" s="3">
        <f t="shared" si="18"/>
        <v>0.5</v>
      </c>
      <c r="G104" s="8">
        <f t="shared" si="19"/>
        <v>7.1942446043165471E-3</v>
      </c>
      <c r="H104" s="8">
        <f t="shared" si="20"/>
        <v>0.71942446043165476</v>
      </c>
      <c r="I104" s="8">
        <f t="shared" si="21"/>
        <v>4.6762589928057556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f>Monte!E105+Centrale!E105+Valle!E105</f>
        <v>1</v>
      </c>
      <c r="F105" s="10">
        <f t="shared" si="18"/>
        <v>0.35355339059327379</v>
      </c>
      <c r="G105" s="8">
        <f t="shared" si="19"/>
        <v>3.5971223021582736E-3</v>
      </c>
      <c r="H105" s="8">
        <f t="shared" si="20"/>
        <v>0.35971223021582738</v>
      </c>
      <c r="I105" s="8">
        <f t="shared" si="21"/>
        <v>3.956834532374101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f>Monte!E106+Centrale!E106+Valle!E106</f>
        <v>3</v>
      </c>
      <c r="F106" s="13">
        <f t="shared" si="18"/>
        <v>0.25</v>
      </c>
      <c r="G106" s="8">
        <f t="shared" si="19"/>
        <v>1.0791366906474821E-2</v>
      </c>
      <c r="H106" s="8">
        <f t="shared" si="20"/>
        <v>1.079136690647482</v>
      </c>
      <c r="I106" s="8">
        <f t="shared" si="21"/>
        <v>3.5971223021582737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f>Monte!E107+Centrale!E107+Valle!E107</f>
        <v>4</v>
      </c>
      <c r="F107" s="13">
        <f t="shared" si="18"/>
        <v>0.17677669529663687</v>
      </c>
      <c r="G107" s="8">
        <f t="shared" si="19"/>
        <v>1.4388489208633094E-2</v>
      </c>
      <c r="H107" s="8">
        <f t="shared" si="20"/>
        <v>1.4388489208633095</v>
      </c>
      <c r="I107" s="8">
        <f t="shared" si="21"/>
        <v>2.5179856115107917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f>Monte!E108+Centrale!E108+Valle!E108</f>
        <v>3</v>
      </c>
      <c r="F108" s="13">
        <f t="shared" si="18"/>
        <v>0.125</v>
      </c>
      <c r="G108" s="8">
        <f t="shared" si="19"/>
        <v>1.0791366906474821E-2</v>
      </c>
      <c r="H108" s="8">
        <f t="shared" si="20"/>
        <v>1.079136690647482</v>
      </c>
      <c r="I108" s="8">
        <f t="shared" si="21"/>
        <v>1.079136690647482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278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-7.5656249999999998</v>
      </c>
      <c r="N123" s="45">
        <f t="shared" ref="N123:U123" si="32">SUM(N82:N122)</f>
        <v>-7.3844444444444441</v>
      </c>
      <c r="O123" s="45">
        <f t="shared" si="32"/>
        <v>-7.1527777777777777</v>
      </c>
      <c r="P123" s="45">
        <f t="shared" si="32"/>
        <v>-6.2903225806451619</v>
      </c>
      <c r="Q123" s="45">
        <f t="shared" si="32"/>
        <v>-5.7958333333333334</v>
      </c>
      <c r="R123" s="45">
        <f t="shared" si="32"/>
        <v>-5.5062500000000005</v>
      </c>
      <c r="S123" s="45">
        <f t="shared" si="32"/>
        <v>-5.0089285714285712</v>
      </c>
      <c r="T123" s="45">
        <f t="shared" si="32"/>
        <v>-3.4566666666666666</v>
      </c>
      <c r="U123" s="45">
        <f t="shared" si="32"/>
        <v>-1.8777777777777778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-0.8920863309352518</v>
      </c>
      <c r="G209" s="39">
        <f t="shared" si="55"/>
        <v>0.58273381294964088</v>
      </c>
      <c r="H209" s="39">
        <f t="shared" si="56"/>
        <v>-1.311151079136692</v>
      </c>
      <c r="I209" s="40">
        <f t="shared" si="57"/>
        <v>2.9500899280575581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-1.4082733812949642</v>
      </c>
      <c r="G210" s="39">
        <f t="shared" si="55"/>
        <v>0.59487410071942515</v>
      </c>
      <c r="H210" s="39">
        <f t="shared" si="56"/>
        <v>-1.0410296762589943</v>
      </c>
      <c r="I210" s="40">
        <f t="shared" si="57"/>
        <v>1.8218019334532414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-0.97122302158273377</v>
      </c>
      <c r="G211" s="39">
        <f t="shared" si="55"/>
        <v>0.22482014388489241</v>
      </c>
      <c r="H211" s="39">
        <f t="shared" si="56"/>
        <v>-0.28102517985611569</v>
      </c>
      <c r="I211" s="40">
        <f t="shared" si="57"/>
        <v>0.35128147482014488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-0.69694244604316546</v>
      </c>
      <c r="G212" s="39">
        <f t="shared" si="55"/>
        <v>6.2724820143885043E-2</v>
      </c>
      <c r="H212" s="39">
        <f t="shared" si="56"/>
        <v>-4.7043615107913835E-2</v>
      </c>
      <c r="I212" s="40">
        <f t="shared" si="57"/>
        <v>3.5282711330935419E-2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-0.49640287769784175</v>
      </c>
      <c r="G213" s="39">
        <f t="shared" si="55"/>
        <v>5.3956834532374485E-3</v>
      </c>
      <c r="H213" s="39">
        <f t="shared" si="56"/>
        <v>-1.3489208633093669E-3</v>
      </c>
      <c r="I213" s="40">
        <f t="shared" si="57"/>
        <v>3.3723021582734292E-4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-0.52877697841726623</v>
      </c>
      <c r="G214" s="39">
        <f t="shared" si="55"/>
        <v>6.2949640287769332E-3</v>
      </c>
      <c r="H214" s="39">
        <f t="shared" si="56"/>
        <v>1.5737410071942279E-3</v>
      </c>
      <c r="I214" s="40">
        <f t="shared" si="57"/>
        <v>3.9343525179855556E-4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-0.17086330935251798</v>
      </c>
      <c r="G215" s="39">
        <f t="shared" si="55"/>
        <v>2.0233812949640238E-2</v>
      </c>
      <c r="H215" s="39">
        <f t="shared" si="56"/>
        <v>1.5175359712230161E-2</v>
      </c>
      <c r="I215" s="40">
        <f t="shared" si="57"/>
        <v>1.1381519784172607E-2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-7.6438848920863306E-2</v>
      </c>
      <c r="G216" s="39">
        <f t="shared" si="55"/>
        <v>2.8102517985611468E-2</v>
      </c>
      <c r="H216" s="39">
        <f t="shared" si="56"/>
        <v>3.5128147482014309E-2</v>
      </c>
      <c r="I216" s="40">
        <f t="shared" si="57"/>
        <v>4.3910184352517853E-2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-0.12140287769784172</v>
      </c>
      <c r="G217" s="39">
        <f t="shared" si="55"/>
        <v>9.9145683453237307E-2</v>
      </c>
      <c r="H217" s="39">
        <f t="shared" si="56"/>
        <v>0.17350494604316521</v>
      </c>
      <c r="I217" s="40">
        <f t="shared" si="57"/>
        <v>0.30363365557553895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-7.0143884892086339E-2</v>
      </c>
      <c r="G218" s="39">
        <f t="shared" si="55"/>
        <v>0.10926258992805749</v>
      </c>
      <c r="H218" s="39">
        <f t="shared" si="56"/>
        <v>0.24584082733812923</v>
      </c>
      <c r="I218" s="40">
        <f t="shared" si="57"/>
        <v>0.55314186151079059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-3.9568345323741011E-2</v>
      </c>
      <c r="G219" s="39">
        <f t="shared" si="55"/>
        <v>0.10881294964028772</v>
      </c>
      <c r="H219" s="39">
        <f t="shared" si="56"/>
        <v>0.29923561151079109</v>
      </c>
      <c r="I219" s="40">
        <f t="shared" si="57"/>
        <v>0.82289793165467517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-4.0467625899280574E-2</v>
      </c>
      <c r="G220" s="39">
        <f t="shared" si="55"/>
        <v>0.18997302158273371</v>
      </c>
      <c r="H220" s="39">
        <f t="shared" si="56"/>
        <v>0.61741232014388436</v>
      </c>
      <c r="I220" s="40">
        <f t="shared" si="57"/>
        <v>2.0065900404676236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-5.6654676258992807E-2</v>
      </c>
      <c r="G221" s="39">
        <f t="shared" si="55"/>
        <v>0.45526079136690623</v>
      </c>
      <c r="H221" s="39">
        <f t="shared" si="56"/>
        <v>1.7072279676258979</v>
      </c>
      <c r="I221" s="40">
        <f t="shared" si="57"/>
        <v>6.4021048785971155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-1.7985611510791366E-2</v>
      </c>
      <c r="G222" s="39">
        <f t="shared" si="55"/>
        <v>0.25989208633093519</v>
      </c>
      <c r="H222" s="39">
        <f t="shared" si="56"/>
        <v>1.1045413669064743</v>
      </c>
      <c r="I222" s="40">
        <f t="shared" si="57"/>
        <v>4.694300809352514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-2.6978417266187052E-3</v>
      </c>
      <c r="G223" s="39">
        <f t="shared" si="55"/>
        <v>8.1160071942446024E-2</v>
      </c>
      <c r="H223" s="39">
        <f t="shared" si="56"/>
        <v>0.38551034172661852</v>
      </c>
      <c r="I223" s="40">
        <f t="shared" si="57"/>
        <v>1.8311741232014378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-1.7985611510791368E-3</v>
      </c>
      <c r="G224" s="39">
        <f t="shared" si="55"/>
        <v>0.19829136690647475</v>
      </c>
      <c r="H224" s="39">
        <f t="shared" si="56"/>
        <v>1.0410296762589923</v>
      </c>
      <c r="I224" s="40">
        <f t="shared" si="57"/>
        <v>5.4654058003597088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8.9928057553956839E-4</v>
      </c>
      <c r="G225" s="39">
        <f t="shared" si="55"/>
        <v>0.1189298561151079</v>
      </c>
      <c r="H225" s="39">
        <f t="shared" si="56"/>
        <v>0.68384667266187038</v>
      </c>
      <c r="I225" s="40">
        <f t="shared" si="57"/>
        <v>3.9321183678057539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5.3956834532374104E-3</v>
      </c>
      <c r="G226" s="39">
        <f t="shared" si="55"/>
        <v>0.28102517985611503</v>
      </c>
      <c r="H226" s="39">
        <f t="shared" si="56"/>
        <v>1.7564073741007187</v>
      </c>
      <c r="I226" s="40">
        <f t="shared" si="57"/>
        <v>10.977546088129488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4.4964028776978415E-3</v>
      </c>
      <c r="G227" s="39">
        <f t="shared" si="55"/>
        <v>0.16389388489208628</v>
      </c>
      <c r="H227" s="39">
        <f t="shared" si="56"/>
        <v>1.1062837230215823</v>
      </c>
      <c r="I227" s="40">
        <f t="shared" si="57"/>
        <v>7.4674151303956791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1.8884892086330936E-2</v>
      </c>
      <c r="G228" s="39">
        <f t="shared" si="55"/>
        <v>0.56722122302158262</v>
      </c>
      <c r="H228" s="39">
        <f t="shared" si="56"/>
        <v>4.1123538669064734</v>
      </c>
      <c r="I228" s="40">
        <f t="shared" si="57"/>
        <v>29.814565535071928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3.237410071942446E-2</v>
      </c>
      <c r="G229" s="39">
        <f t="shared" si="55"/>
        <v>0.86420863309352502</v>
      </c>
      <c r="H229" s="39">
        <f t="shared" si="56"/>
        <v>6.6976169064748179</v>
      </c>
      <c r="I229" s="40">
        <f t="shared" si="57"/>
        <v>51.906531025179831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2.9676258992805758E-2</v>
      </c>
      <c r="G230" s="39">
        <f t="shared" si="55"/>
        <v>0.73448741007194251</v>
      </c>
      <c r="H230" s="39">
        <f t="shared" si="56"/>
        <v>6.0595211330935257</v>
      </c>
      <c r="I230" s="40">
        <f t="shared" si="57"/>
        <v>49.991049348021583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45.254833995939002</v>
      </c>
      <c r="F235" s="62">
        <f>SUM(F204:F234)</f>
        <v>-5.4999999999999991</v>
      </c>
      <c r="G235" s="62">
        <f>SQRT(SUM(G204:G234))</f>
        <v>2.3993216967127493</v>
      </c>
      <c r="H235" s="62">
        <f>(SUM(H204:H234))/(($G$235)^3)</f>
        <v>1.6912926567193938</v>
      </c>
      <c r="I235" s="62">
        <f>(SUM(I204:I234))/(($G$235)^4)</f>
        <v>5.4732154345439943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9" workbookViewId="0">
      <selection activeCell="E10" sqref="E10:I1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82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64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1.6</v>
      </c>
      <c r="G20" s="58">
        <f t="shared" ref="G20:G29" si="1">2^(-F20)</f>
        <v>0.32987697769322361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0.38</v>
      </c>
      <c r="G21" s="58">
        <f t="shared" si="1"/>
        <v>0.76843759064400619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-1.5</v>
      </c>
      <c r="G22" s="58">
        <f t="shared" si="1"/>
        <v>2.8284271247461898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-1.9571428571428571</v>
      </c>
      <c r="G23" s="58">
        <f t="shared" si="1"/>
        <v>3.8829223509967457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-2.4333333333333331</v>
      </c>
      <c r="G24" s="58">
        <f t="shared" si="1"/>
        <v>5.4013997846727584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</v>
      </c>
      <c r="G25" s="58">
        <f t="shared" si="1"/>
        <v>16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-6.375</v>
      </c>
      <c r="G26" s="58">
        <f t="shared" si="1"/>
        <v>82.997731497664574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-6.84</v>
      </c>
      <c r="G27" s="58">
        <f t="shared" si="1"/>
        <v>114.56320907878046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-7.16</v>
      </c>
      <c r="G28" s="58">
        <f t="shared" si="1"/>
        <v>143.01275367324411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-3.484375</v>
      </c>
      <c r="G29" s="58">
        <f t="shared" si="1"/>
        <v>11.191837380306488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3.1448975912380677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0.42781609707579593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1.9731340855238981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78.125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21.875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3</v>
      </c>
      <c r="F87" s="11">
        <f t="shared" si="18"/>
        <v>181.01933598375612</v>
      </c>
      <c r="G87" s="8">
        <f t="shared" si="19"/>
        <v>4.6875E-2</v>
      </c>
      <c r="H87" s="8">
        <f t="shared" si="20"/>
        <v>4.6875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5</v>
      </c>
      <c r="F88" s="11">
        <f t="shared" si="18"/>
        <v>128</v>
      </c>
      <c r="G88" s="8">
        <f t="shared" si="19"/>
        <v>7.8125E-2</v>
      </c>
      <c r="H88" s="8">
        <f t="shared" si="20"/>
        <v>7.8125</v>
      </c>
      <c r="I88" s="8">
        <f t="shared" si="21"/>
        <v>95.3125</v>
      </c>
      <c r="J88" s="27"/>
      <c r="K88" s="26"/>
      <c r="L88" s="26"/>
      <c r="M88" s="46">
        <f t="shared" si="22"/>
        <v>-7.16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0.109375</v>
      </c>
      <c r="H89" s="8">
        <f t="shared" si="20"/>
        <v>10.9375</v>
      </c>
      <c r="I89" s="8">
        <f t="shared" si="21"/>
        <v>87.5</v>
      </c>
      <c r="J89" s="28"/>
      <c r="K89" s="26"/>
      <c r="L89" s="26"/>
      <c r="M89" s="46" t="str">
        <f t="shared" si="22"/>
        <v/>
      </c>
      <c r="N89" s="46">
        <f t="shared" si="23"/>
        <v>-6.84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4</v>
      </c>
      <c r="F90" s="11">
        <f t="shared" si="18"/>
        <v>64</v>
      </c>
      <c r="G90" s="8">
        <f t="shared" si="19"/>
        <v>6.25E-2</v>
      </c>
      <c r="H90" s="8">
        <f t="shared" si="20"/>
        <v>6.25</v>
      </c>
      <c r="I90" s="8">
        <f t="shared" si="21"/>
        <v>76.5625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-6.375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4</v>
      </c>
      <c r="F91" s="10">
        <f t="shared" si="18"/>
        <v>45.254833995939045</v>
      </c>
      <c r="G91" s="8">
        <f t="shared" si="19"/>
        <v>6.25E-2</v>
      </c>
      <c r="H91" s="8">
        <f t="shared" si="20"/>
        <v>6.25</v>
      </c>
      <c r="I91" s="8">
        <f t="shared" si="21"/>
        <v>70.3125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6.25E-2</v>
      </c>
      <c r="H92" s="8">
        <f t="shared" si="20"/>
        <v>6.25</v>
      </c>
      <c r="I92" s="8">
        <f t="shared" si="21"/>
        <v>64.0625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3</v>
      </c>
      <c r="F93" s="3">
        <f t="shared" si="18"/>
        <v>22.627416997969519</v>
      </c>
      <c r="G93" s="8">
        <f t="shared" si="19"/>
        <v>4.6875E-2</v>
      </c>
      <c r="H93" s="8">
        <f t="shared" si="20"/>
        <v>4.6875</v>
      </c>
      <c r="I93" s="8">
        <f t="shared" si="21"/>
        <v>57.8125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3.125E-2</v>
      </c>
      <c r="H94" s="8">
        <f t="shared" si="20"/>
        <v>3.125</v>
      </c>
      <c r="I94" s="8">
        <f t="shared" si="21"/>
        <v>53.125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3</v>
      </c>
      <c r="F95" s="3">
        <f t="shared" si="18"/>
        <v>11.313708498984759</v>
      </c>
      <c r="G95" s="8">
        <f t="shared" si="19"/>
        <v>4.6875E-2</v>
      </c>
      <c r="H95" s="8">
        <f t="shared" si="20"/>
        <v>4.6875</v>
      </c>
      <c r="I95" s="8">
        <f t="shared" si="21"/>
        <v>50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>
        <f t="shared" si="25"/>
        <v>-4</v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1.5625E-2</v>
      </c>
      <c r="H96" s="8">
        <f t="shared" si="20"/>
        <v>1.5625</v>
      </c>
      <c r="I96" s="8">
        <f t="shared" si="21"/>
        <v>45.3125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2</v>
      </c>
      <c r="F97" s="10">
        <f t="shared" si="18"/>
        <v>5.6568542494923806</v>
      </c>
      <c r="G97" s="8">
        <f t="shared" si="19"/>
        <v>3.125E-2</v>
      </c>
      <c r="H97" s="8">
        <f t="shared" si="20"/>
        <v>3.125</v>
      </c>
      <c r="I97" s="8">
        <f t="shared" si="21"/>
        <v>43.75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3</v>
      </c>
      <c r="F98" s="11">
        <f t="shared" si="18"/>
        <v>4</v>
      </c>
      <c r="G98" s="8">
        <f t="shared" si="19"/>
        <v>4.6875E-2</v>
      </c>
      <c r="H98" s="8">
        <f t="shared" si="20"/>
        <v>4.6875</v>
      </c>
      <c r="I98" s="8">
        <f t="shared" si="21"/>
        <v>40.625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>
        <f t="shared" si="26"/>
        <v>-2.4333333333333331</v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7</v>
      </c>
      <c r="F99" s="10">
        <f t="shared" si="18"/>
        <v>2.8284271247461898</v>
      </c>
      <c r="G99" s="8">
        <f t="shared" si="19"/>
        <v>0.109375</v>
      </c>
      <c r="H99" s="8">
        <f t="shared" si="20"/>
        <v>10.9375</v>
      </c>
      <c r="I99" s="8">
        <f t="shared" si="21"/>
        <v>35.9375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>
        <f t="shared" si="27"/>
        <v>-1.9571428571428571</v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3.125E-2</v>
      </c>
      <c r="H100" s="8">
        <f t="shared" si="20"/>
        <v>3.125</v>
      </c>
      <c r="I100" s="8">
        <f t="shared" si="21"/>
        <v>25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>
        <f t="shared" si="28"/>
        <v>-1.5</v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1.5625E-2</v>
      </c>
      <c r="H101" s="8">
        <f t="shared" si="20"/>
        <v>1.5625</v>
      </c>
      <c r="I101" s="8">
        <f t="shared" si="21"/>
        <v>21.875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3.125E-2</v>
      </c>
      <c r="H102" s="8">
        <f t="shared" si="20"/>
        <v>3.125</v>
      </c>
      <c r="I102" s="8">
        <f t="shared" si="21"/>
        <v>20.3125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1</v>
      </c>
      <c r="F103" s="10">
        <f t="shared" si="18"/>
        <v>0.70710678118654746</v>
      </c>
      <c r="G103" s="8">
        <f t="shared" si="19"/>
        <v>1.5625E-2</v>
      </c>
      <c r="H103" s="8">
        <f t="shared" si="20"/>
        <v>1.5625</v>
      </c>
      <c r="I103" s="8">
        <f t="shared" si="21"/>
        <v>17.1875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>
        <f t="shared" si="29"/>
        <v>0.38</v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2</v>
      </c>
      <c r="F104" s="3">
        <f t="shared" si="18"/>
        <v>0.5</v>
      </c>
      <c r="G104" s="8">
        <f t="shared" si="19"/>
        <v>3.125E-2</v>
      </c>
      <c r="H104" s="8">
        <f t="shared" si="20"/>
        <v>3.125</v>
      </c>
      <c r="I104" s="8">
        <f t="shared" si="21"/>
        <v>15.625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1</v>
      </c>
      <c r="F105" s="10">
        <f t="shared" si="18"/>
        <v>0.35355339059327379</v>
      </c>
      <c r="G105" s="8">
        <f t="shared" si="19"/>
        <v>1.5625E-2</v>
      </c>
      <c r="H105" s="8">
        <f t="shared" si="20"/>
        <v>1.5625</v>
      </c>
      <c r="I105" s="8">
        <f t="shared" si="21"/>
        <v>12.5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3</v>
      </c>
      <c r="F106" s="13">
        <f t="shared" si="18"/>
        <v>0.25</v>
      </c>
      <c r="G106" s="8">
        <f t="shared" si="19"/>
        <v>4.6875E-2</v>
      </c>
      <c r="H106" s="8">
        <f t="shared" si="20"/>
        <v>4.6875</v>
      </c>
      <c r="I106" s="8">
        <f t="shared" si="21"/>
        <v>10.9375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>
        <f t="shared" si="30"/>
        <v>1.6</v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3.125E-2</v>
      </c>
      <c r="H107" s="8">
        <f t="shared" si="20"/>
        <v>3.125</v>
      </c>
      <c r="I107" s="8">
        <f t="shared" si="21"/>
        <v>6.25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2</v>
      </c>
      <c r="F108" s="13">
        <f t="shared" si="18"/>
        <v>0.125</v>
      </c>
      <c r="G108" s="8">
        <f t="shared" si="19"/>
        <v>3.125E-2</v>
      </c>
      <c r="H108" s="8">
        <f t="shared" si="20"/>
        <v>3.125</v>
      </c>
      <c r="I108" s="8">
        <f t="shared" si="21"/>
        <v>3.125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64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-7.16</v>
      </c>
      <c r="N123" s="45">
        <f t="shared" si="32"/>
        <v>-6.84</v>
      </c>
      <c r="O123" s="45">
        <f t="shared" si="32"/>
        <v>-6.375</v>
      </c>
      <c r="P123" s="45">
        <f t="shared" si="32"/>
        <v>-4</v>
      </c>
      <c r="Q123" s="45">
        <f t="shared" si="32"/>
        <v>-2.4333333333333331</v>
      </c>
      <c r="R123" s="45">
        <f t="shared" si="32"/>
        <v>-1.9571428571428571</v>
      </c>
      <c r="S123" s="45">
        <f t="shared" si="32"/>
        <v>-1.5</v>
      </c>
      <c r="T123" s="45">
        <f t="shared" si="32"/>
        <v>0.38</v>
      </c>
      <c r="U123" s="45">
        <f t="shared" si="32"/>
        <v>1.6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-0.36328125</v>
      </c>
      <c r="G209" s="39">
        <f t="shared" si="55"/>
        <v>0.85291671752929688</v>
      </c>
      <c r="H209" s="39">
        <f t="shared" si="56"/>
        <v>-3.638222873210907</v>
      </c>
      <c r="I209" s="40">
        <f t="shared" si="57"/>
        <v>15.519294443540275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-0.56640625</v>
      </c>
      <c r="G210" s="39">
        <f t="shared" si="55"/>
        <v>1.1078071594238281</v>
      </c>
      <c r="H210" s="39">
        <f t="shared" si="56"/>
        <v>-4.1715863347053528</v>
      </c>
      <c r="I210" s="40">
        <f t="shared" si="57"/>
        <v>15.708629791624844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-0.73828125</v>
      </c>
      <c r="G211" s="39">
        <f t="shared" si="55"/>
        <v>1.1664085388183594</v>
      </c>
      <c r="H211" s="39">
        <f t="shared" si="56"/>
        <v>-3.8090528845787048</v>
      </c>
      <c r="I211" s="40">
        <f t="shared" si="57"/>
        <v>12.438938326202333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-0.390625</v>
      </c>
      <c r="G212" s="39">
        <f t="shared" si="55"/>
        <v>0.4780426025390625</v>
      </c>
      <c r="H212" s="39">
        <f t="shared" si="56"/>
        <v>-1.3220865726470947</v>
      </c>
      <c r="I212" s="40">
        <f t="shared" si="57"/>
        <v>3.6563956774771214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-0.359375</v>
      </c>
      <c r="G213" s="39">
        <f t="shared" si="55"/>
        <v>0.3208160400390625</v>
      </c>
      <c r="H213" s="39">
        <f t="shared" si="56"/>
        <v>-0.72684884071350098</v>
      </c>
      <c r="I213" s="40">
        <f t="shared" si="57"/>
        <v>1.6467669047415257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-0.328125</v>
      </c>
      <c r="G214" s="39">
        <f t="shared" si="55"/>
        <v>0.1948394775390625</v>
      </c>
      <c r="H214" s="39">
        <f t="shared" si="56"/>
        <v>-0.34401345252990723</v>
      </c>
      <c r="I214" s="40">
        <f t="shared" si="57"/>
        <v>0.60739875212311745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-0.22265625</v>
      </c>
      <c r="G215" s="39">
        <f t="shared" si="55"/>
        <v>7.5084686279296875E-2</v>
      </c>
      <c r="H215" s="39">
        <f t="shared" si="56"/>
        <v>-9.5029056072235107E-2</v>
      </c>
      <c r="I215" s="40">
        <f t="shared" si="57"/>
        <v>0.12027114909142256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-0.1328125</v>
      </c>
      <c r="G216" s="39">
        <f t="shared" si="55"/>
        <v>1.831817626953125E-2</v>
      </c>
      <c r="H216" s="39">
        <f t="shared" si="56"/>
        <v>-1.4024853706359863E-2</v>
      </c>
      <c r="I216" s="40">
        <f t="shared" si="57"/>
        <v>1.073777861893177E-2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-0.17578125</v>
      </c>
      <c r="G217" s="39">
        <f t="shared" si="55"/>
        <v>3.307342529296875E-3</v>
      </c>
      <c r="H217" s="39">
        <f t="shared" si="56"/>
        <v>-8.7851285934448242E-4</v>
      </c>
      <c r="I217" s="40">
        <f t="shared" si="57"/>
        <v>2.3335497826337814E-4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-5.078125E-2</v>
      </c>
      <c r="G218" s="39">
        <f t="shared" si="55"/>
        <v>8.58306884765625E-4</v>
      </c>
      <c r="H218" s="39">
        <f t="shared" si="56"/>
        <v>2.0116567611694336E-4</v>
      </c>
      <c r="I218" s="40">
        <f t="shared" si="57"/>
        <v>4.71482053399086E-5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-8.59375E-2</v>
      </c>
      <c r="G219" s="39">
        <f t="shared" si="55"/>
        <v>1.685333251953125E-2</v>
      </c>
      <c r="H219" s="39">
        <f t="shared" si="56"/>
        <v>1.2376666069030762E-2</v>
      </c>
      <c r="I219" s="40">
        <f t="shared" si="57"/>
        <v>9.0891141444444656E-3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-0.10546875</v>
      </c>
      <c r="G220" s="39">
        <f t="shared" si="55"/>
        <v>7.1422576904296875E-2</v>
      </c>
      <c r="H220" s="39">
        <f t="shared" si="56"/>
        <v>8.8162243366241455E-2</v>
      </c>
      <c r="I220" s="40">
        <f t="shared" si="57"/>
        <v>0.1088252691552043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-0.19140625</v>
      </c>
      <c r="G221" s="39">
        <f t="shared" si="55"/>
        <v>0.32900619506835938</v>
      </c>
      <c r="H221" s="39">
        <f t="shared" si="56"/>
        <v>0.57062011957168579</v>
      </c>
      <c r="I221" s="40">
        <f t="shared" si="57"/>
        <v>0.98966926988214254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-3.90625E-2</v>
      </c>
      <c r="G222" s="39">
        <f t="shared" si="55"/>
        <v>0.15601348876953125</v>
      </c>
      <c r="H222" s="39">
        <f t="shared" si="56"/>
        <v>0.34859263896942139</v>
      </c>
      <c r="I222" s="40">
        <f t="shared" si="57"/>
        <v>0.77888667769730091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-1.171875E-2</v>
      </c>
      <c r="G223" s="39">
        <f t="shared" si="55"/>
        <v>0.11682510375976562</v>
      </c>
      <c r="H223" s="39">
        <f t="shared" si="56"/>
        <v>0.31944364309310913</v>
      </c>
      <c r="I223" s="40">
        <f t="shared" si="57"/>
        <v>0.87347871158272028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-7.8125E-3</v>
      </c>
      <c r="G224" s="39">
        <f t="shared" si="55"/>
        <v>0.32691192626953125</v>
      </c>
      <c r="H224" s="39">
        <f t="shared" si="56"/>
        <v>1.0573557615280151</v>
      </c>
      <c r="I224" s="40">
        <f t="shared" si="57"/>
        <v>3.419885041192174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3.90625E-3</v>
      </c>
      <c r="G225" s="39">
        <f t="shared" si="55"/>
        <v>0.21789932250976562</v>
      </c>
      <c r="H225" s="39">
        <f t="shared" si="56"/>
        <v>0.81371778249740601</v>
      </c>
      <c r="I225" s="40">
        <f t="shared" si="57"/>
        <v>3.0387273440137506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2.34375E-2</v>
      </c>
      <c r="G226" s="39">
        <f t="shared" si="55"/>
        <v>0.56031036376953125</v>
      </c>
      <c r="H226" s="39">
        <f t="shared" si="56"/>
        <v>2.3725641965866089</v>
      </c>
      <c r="I226" s="40">
        <f t="shared" si="57"/>
        <v>10.046326519921422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1.953125E-2</v>
      </c>
      <c r="G227" s="39">
        <f t="shared" si="55"/>
        <v>0.35022354125976562</v>
      </c>
      <c r="H227" s="39">
        <f t="shared" si="56"/>
        <v>1.6580895781517029</v>
      </c>
      <c r="I227" s="40">
        <f t="shared" si="57"/>
        <v>7.8500178465619683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8.203125E-2</v>
      </c>
      <c r="G228" s="39">
        <f t="shared" si="55"/>
        <v>1.2843132019042969</v>
      </c>
      <c r="H228" s="39">
        <f t="shared" si="56"/>
        <v>6.722576916217804</v>
      </c>
      <c r="I228" s="40">
        <f t="shared" si="57"/>
        <v>35.188488545827568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7.03125E-2</v>
      </c>
      <c r="G229" s="39">
        <f t="shared" si="55"/>
        <v>1.0275955200195312</v>
      </c>
      <c r="H229" s="39">
        <f t="shared" si="56"/>
        <v>5.8926180601119995</v>
      </c>
      <c r="I229" s="40">
        <f t="shared" si="57"/>
        <v>33.790481688454747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8.59375E-2</v>
      </c>
      <c r="G230" s="39">
        <f t="shared" si="55"/>
        <v>1.2146072387695312</v>
      </c>
      <c r="H230" s="39">
        <f t="shared" si="56"/>
        <v>7.5723170042037964</v>
      </c>
      <c r="I230" s="40">
        <f t="shared" si="57"/>
        <v>47.208663823083043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11.191837380306488</v>
      </c>
      <c r="F235" s="62">
        <f>SUM(F204:F234)</f>
        <v>-3.484375</v>
      </c>
      <c r="G235" s="62">
        <f>SQRT(SUM(G204:G234))</f>
        <v>3.1448975912380677</v>
      </c>
      <c r="H235" s="62">
        <f>(SUM(H204:H234))/(($G$235)^3)</f>
        <v>0.42781609707579593</v>
      </c>
      <c r="I235" s="62">
        <f>(SUM(I204:I234))/(($G$235)^4)</f>
        <v>1.9731340855238981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E10" sqref="E10:I1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82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151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-3.5083333333333337</v>
      </c>
      <c r="G20" s="58">
        <f t="shared" ref="G20:G29" si="1">2^(-F20)</f>
        <v>11.379248145578254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-4.5133333333333336</v>
      </c>
      <c r="G21" s="58">
        <f t="shared" si="1"/>
        <v>22.83750806673385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-5.1761363636363633</v>
      </c>
      <c r="G22" s="58">
        <f t="shared" si="1"/>
        <v>36.155328108888867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-5.5386363636363631</v>
      </c>
      <c r="G23" s="58">
        <f t="shared" si="1"/>
        <v>46.483163864517088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-5.8818181818181818</v>
      </c>
      <c r="G24" s="58">
        <f t="shared" si="1"/>
        <v>58.966276119689603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-6.3289473684210522</v>
      </c>
      <c r="G25" s="58">
        <f t="shared" si="1"/>
        <v>80.390179590935503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-7.1527777777777777</v>
      </c>
      <c r="G26" s="58">
        <f t="shared" si="1"/>
        <v>142.29861183365591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-7.4044444444444437</v>
      </c>
      <c r="G27" s="58">
        <f t="shared" si="1"/>
        <v>169.41812813552281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-7.602631578947368</v>
      </c>
      <c r="G28" s="58">
        <f t="shared" si="1"/>
        <v>194.36593472659436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-5.8360927152317883</v>
      </c>
      <c r="G29" s="58">
        <f t="shared" si="1"/>
        <v>57.126677319447772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1.9013428414348132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2.0137510958019038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8.4328284084054204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98.013245033112611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1.9867549668874174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19</v>
      </c>
      <c r="F87" s="11">
        <f t="shared" si="18"/>
        <v>181.01933598375612</v>
      </c>
      <c r="G87" s="8">
        <f t="shared" si="19"/>
        <v>0.12582781456953643</v>
      </c>
      <c r="H87" s="8">
        <f t="shared" si="20"/>
        <v>12.582781456953644</v>
      </c>
      <c r="I87" s="8">
        <f t="shared" si="21"/>
        <v>100.00000000000001</v>
      </c>
      <c r="J87" s="27"/>
      <c r="K87" s="26"/>
      <c r="L87" s="26"/>
      <c r="M87" s="46">
        <f t="shared" si="22"/>
        <v>-7.602631578947368</v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27</v>
      </c>
      <c r="F88" s="11">
        <f t="shared" si="18"/>
        <v>128</v>
      </c>
      <c r="G88" s="8">
        <f t="shared" si="19"/>
        <v>0.17880794701986755</v>
      </c>
      <c r="H88" s="8">
        <f t="shared" si="20"/>
        <v>17.880794701986755</v>
      </c>
      <c r="I88" s="8">
        <f t="shared" si="21"/>
        <v>87.417218543046374</v>
      </c>
      <c r="J88" s="27"/>
      <c r="K88" s="26"/>
      <c r="L88" s="26"/>
      <c r="M88" s="46" t="str">
        <f t="shared" si="22"/>
        <v/>
      </c>
      <c r="N88" s="46">
        <f t="shared" si="23"/>
        <v>-7.4044444444444437</v>
      </c>
      <c r="O88" s="46">
        <f t="shared" si="24"/>
        <v>-7.1527777777777777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23</v>
      </c>
      <c r="F89" s="3">
        <f t="shared" si="18"/>
        <v>90.509667991878061</v>
      </c>
      <c r="G89" s="8">
        <f t="shared" si="19"/>
        <v>0.15231788079470199</v>
      </c>
      <c r="H89" s="8">
        <f t="shared" si="20"/>
        <v>15.231788079470199</v>
      </c>
      <c r="I89" s="8">
        <f t="shared" si="21"/>
        <v>69.536423841059616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19</v>
      </c>
      <c r="F90" s="11">
        <f t="shared" si="18"/>
        <v>64</v>
      </c>
      <c r="G90" s="8">
        <f t="shared" si="19"/>
        <v>0.12582781456953643</v>
      </c>
      <c r="H90" s="8">
        <f t="shared" si="20"/>
        <v>12.582781456953644</v>
      </c>
      <c r="I90" s="8">
        <f t="shared" si="21"/>
        <v>54.30463576158941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-6.3289473684210522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11</v>
      </c>
      <c r="F91" s="10">
        <f t="shared" si="18"/>
        <v>45.254833995939045</v>
      </c>
      <c r="G91" s="8">
        <f t="shared" si="19"/>
        <v>7.2847682119205295E-2</v>
      </c>
      <c r="H91" s="8">
        <f t="shared" si="20"/>
        <v>7.2847682119205297</v>
      </c>
      <c r="I91" s="8">
        <f t="shared" si="21"/>
        <v>41.721854304635762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>
        <f t="shared" si="26"/>
        <v>-5.8818181818181818</v>
      </c>
      <c r="R91" s="46">
        <f t="shared" si="27"/>
        <v>-5.5386363636363631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22</v>
      </c>
      <c r="F92" s="11">
        <f t="shared" si="18"/>
        <v>32</v>
      </c>
      <c r="G92" s="8">
        <f t="shared" si="19"/>
        <v>0.14569536423841059</v>
      </c>
      <c r="H92" s="8">
        <f t="shared" si="20"/>
        <v>14.569536423841059</v>
      </c>
      <c r="I92" s="8">
        <f t="shared" si="21"/>
        <v>34.437086092715234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>
        <f t="shared" si="28"/>
        <v>-5.1761363636363633</v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6</v>
      </c>
      <c r="F93" s="3">
        <f t="shared" si="18"/>
        <v>22.627416997969519</v>
      </c>
      <c r="G93" s="8">
        <f t="shared" si="19"/>
        <v>3.9735099337748346E-2</v>
      </c>
      <c r="H93" s="8">
        <f t="shared" si="20"/>
        <v>3.9735099337748347</v>
      </c>
      <c r="I93" s="8">
        <f t="shared" si="21"/>
        <v>19.867549668874172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>
        <f t="shared" si="29"/>
        <v>-4.5133333333333336</v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3</v>
      </c>
      <c r="F94" s="11">
        <f t="shared" si="18"/>
        <v>16</v>
      </c>
      <c r="G94" s="8">
        <f t="shared" si="19"/>
        <v>1.9867549668874173E-2</v>
      </c>
      <c r="H94" s="8">
        <f t="shared" si="20"/>
        <v>1.9867549668874174</v>
      </c>
      <c r="I94" s="8">
        <f t="shared" si="21"/>
        <v>15.894039735099337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6</v>
      </c>
      <c r="F95" s="3">
        <f t="shared" si="18"/>
        <v>11.313708498984759</v>
      </c>
      <c r="G95" s="8">
        <f t="shared" si="19"/>
        <v>3.9735099337748346E-2</v>
      </c>
      <c r="H95" s="8">
        <f t="shared" si="20"/>
        <v>3.9735099337748347</v>
      </c>
      <c r="I95" s="8">
        <f t="shared" si="21"/>
        <v>13.90728476821192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-3.5083333333333337</v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4</v>
      </c>
      <c r="F96" s="11">
        <f t="shared" si="18"/>
        <v>8</v>
      </c>
      <c r="G96" s="8">
        <f t="shared" si="19"/>
        <v>2.6490066225165563E-2</v>
      </c>
      <c r="H96" s="8">
        <f t="shared" si="20"/>
        <v>2.6490066225165565</v>
      </c>
      <c r="I96" s="8">
        <f t="shared" si="21"/>
        <v>9.9337748344370844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2</v>
      </c>
      <c r="F97" s="10">
        <f t="shared" si="18"/>
        <v>5.6568542494923806</v>
      </c>
      <c r="G97" s="8">
        <f t="shared" si="19"/>
        <v>1.3245033112582781E-2</v>
      </c>
      <c r="H97" s="8">
        <f t="shared" si="20"/>
        <v>1.3245033112582782</v>
      </c>
      <c r="I97" s="8">
        <f t="shared" si="21"/>
        <v>7.2847682119205288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2</v>
      </c>
      <c r="F98" s="11">
        <f t="shared" si="18"/>
        <v>4</v>
      </c>
      <c r="G98" s="8">
        <f t="shared" si="19"/>
        <v>1.3245033112582781E-2</v>
      </c>
      <c r="H98" s="8">
        <f t="shared" si="20"/>
        <v>1.3245033112582782</v>
      </c>
      <c r="I98" s="8">
        <f t="shared" si="21"/>
        <v>5.960264900662251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2</v>
      </c>
      <c r="F99" s="10">
        <f t="shared" si="18"/>
        <v>2.8284271247461898</v>
      </c>
      <c r="G99" s="8">
        <f t="shared" si="19"/>
        <v>1.3245033112582781E-2</v>
      </c>
      <c r="H99" s="8">
        <f t="shared" si="20"/>
        <v>1.3245033112582782</v>
      </c>
      <c r="I99" s="8">
        <f t="shared" si="21"/>
        <v>4.6357615894039732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1.3245033112582781E-2</v>
      </c>
      <c r="H100" s="8">
        <f t="shared" si="20"/>
        <v>1.3245033112582782</v>
      </c>
      <c r="I100" s="8">
        <f t="shared" si="21"/>
        <v>3.3112582781456954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1.9867549668874174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1.9867549668874174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1.9867549668874174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1.9867549668874174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1.9867549668874174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1.9867549668874174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1.3245033112582781E-2</v>
      </c>
      <c r="H107" s="8">
        <f t="shared" si="20"/>
        <v>1.3245033112582782</v>
      </c>
      <c r="I107" s="8">
        <f t="shared" si="21"/>
        <v>1.9867549668874174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1</v>
      </c>
      <c r="F108" s="13">
        <f t="shared" si="18"/>
        <v>0.125</v>
      </c>
      <c r="G108" s="8">
        <f t="shared" si="19"/>
        <v>6.6225165562913907E-3</v>
      </c>
      <c r="H108" s="8">
        <f t="shared" si="20"/>
        <v>0.66225165562913912</v>
      </c>
      <c r="I108" s="8">
        <f t="shared" si="21"/>
        <v>0.66225165562913912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151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-7.602631578947368</v>
      </c>
      <c r="N123" s="45">
        <f t="shared" si="32"/>
        <v>-7.4044444444444437</v>
      </c>
      <c r="O123" s="45">
        <f t="shared" si="32"/>
        <v>-7.1527777777777777</v>
      </c>
      <c r="P123" s="45">
        <f t="shared" si="32"/>
        <v>-6.3289473684210522</v>
      </c>
      <c r="Q123" s="45">
        <f t="shared" si="32"/>
        <v>-5.8818181818181818</v>
      </c>
      <c r="R123" s="45">
        <f t="shared" si="32"/>
        <v>-5.5386363636363631</v>
      </c>
      <c r="S123" s="45">
        <f t="shared" si="32"/>
        <v>-5.1761363636363633</v>
      </c>
      <c r="T123" s="45">
        <f t="shared" si="32"/>
        <v>-4.5133333333333336</v>
      </c>
      <c r="U123" s="45">
        <f t="shared" si="32"/>
        <v>-3.5083333333333337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-0.97516556291390732</v>
      </c>
      <c r="G209" s="39">
        <f t="shared" si="55"/>
        <v>0.46091245562309763</v>
      </c>
      <c r="H209" s="39">
        <f t="shared" si="56"/>
        <v>-0.88214370645745177</v>
      </c>
      <c r="I209" s="40">
        <f t="shared" si="57"/>
        <v>1.6883412660013477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-1.2963576158940397</v>
      </c>
      <c r="G210" s="39">
        <f t="shared" si="55"/>
        <v>0.35746101236991162</v>
      </c>
      <c r="H210" s="39">
        <f t="shared" si="56"/>
        <v>-0.5054167294104378</v>
      </c>
      <c r="I210" s="40">
        <f t="shared" si="57"/>
        <v>0.71461239555714218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-1.0281456953642385</v>
      </c>
      <c r="G211" s="39">
        <f t="shared" si="55"/>
        <v>0.12721993429473721</v>
      </c>
      <c r="H211" s="39">
        <f t="shared" si="56"/>
        <v>-0.1162672247196936</v>
      </c>
      <c r="I211" s="40">
        <f t="shared" si="57"/>
        <v>0.10625746365111068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-0.78642384105960272</v>
      </c>
      <c r="G212" s="39">
        <f t="shared" si="55"/>
        <v>2.1556725611256135E-2</v>
      </c>
      <c r="H212" s="39">
        <f t="shared" si="56"/>
        <v>-8.9224857662483972E-3</v>
      </c>
      <c r="I212" s="40">
        <f t="shared" si="57"/>
        <v>3.6930818568908902E-3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-0.41887417218543044</v>
      </c>
      <c r="G213" s="39">
        <f t="shared" si="55"/>
        <v>5.3994378659470016E-4</v>
      </c>
      <c r="H213" s="39">
        <f t="shared" si="56"/>
        <v>4.6485226660470991E-5</v>
      </c>
      <c r="I213" s="40">
        <f t="shared" si="57"/>
        <v>4.0020393813650623E-6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-0.76490066225165565</v>
      </c>
      <c r="G214" s="39">
        <f t="shared" si="55"/>
        <v>5.0047038136761202E-2</v>
      </c>
      <c r="H214" s="39">
        <f t="shared" si="56"/>
        <v>2.9332204470883232E-2</v>
      </c>
      <c r="I214" s="40">
        <f t="shared" si="57"/>
        <v>1.7191391362073954E-2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-0.18874172185430466</v>
      </c>
      <c r="G215" s="39">
        <f t="shared" si="55"/>
        <v>4.6871419314419537E-2</v>
      </c>
      <c r="H215" s="39">
        <f t="shared" si="56"/>
        <v>5.0906707069965598E-2</v>
      </c>
      <c r="I215" s="40">
        <f t="shared" si="57"/>
        <v>5.5289403705128207E-2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-8.4437086092715233E-2</v>
      </c>
      <c r="G216" s="39">
        <f t="shared" si="55"/>
        <v>4.9980598039298281E-2</v>
      </c>
      <c r="H216" s="39">
        <f t="shared" si="56"/>
        <v>7.9273862453059202E-2</v>
      </c>
      <c r="I216" s="40">
        <f t="shared" si="57"/>
        <v>0.12573569574508398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-0.1490066225165563</v>
      </c>
      <c r="G217" s="39">
        <f t="shared" si="55"/>
        <v>0.17291852251164777</v>
      </c>
      <c r="H217" s="39">
        <f t="shared" si="56"/>
        <v>0.36072407014019242</v>
      </c>
      <c r="I217" s="40">
        <f t="shared" si="57"/>
        <v>0.75250385492821614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-8.6092715231788075E-2</v>
      </c>
      <c r="G218" s="39">
        <f t="shared" si="55"/>
        <v>0.17716226574238209</v>
      </c>
      <c r="H218" s="39">
        <f t="shared" si="56"/>
        <v>0.45815804485033246</v>
      </c>
      <c r="I218" s="40">
        <f t="shared" si="57"/>
        <v>1.1848391822122839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-3.6423841059602648E-2</v>
      </c>
      <c r="G219" s="39">
        <f t="shared" si="55"/>
        <v>0.12614527479479087</v>
      </c>
      <c r="H219" s="39">
        <f t="shared" si="56"/>
        <v>0.38929601360511629</v>
      </c>
      <c r="I219" s="40">
        <f t="shared" si="57"/>
        <v>1.2014035916555243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-2.9801324503311258E-2</v>
      </c>
      <c r="G220" s="39">
        <f t="shared" si="55"/>
        <v>0.1703319332746821</v>
      </c>
      <c r="H220" s="39">
        <f t="shared" si="56"/>
        <v>0.61082610508768453</v>
      </c>
      <c r="I220" s="40">
        <f t="shared" si="57"/>
        <v>2.1904790457283521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-2.3178807947019868E-2</v>
      </c>
      <c r="G221" s="39">
        <f t="shared" si="55"/>
        <v>0.22114110831086475</v>
      </c>
      <c r="H221" s="39">
        <f t="shared" si="56"/>
        <v>0.90360307170730825</v>
      </c>
      <c r="I221" s="40">
        <f t="shared" si="57"/>
        <v>3.6922059287643001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-1.6556291390728478E-2</v>
      </c>
      <c r="G222" s="39">
        <f t="shared" si="55"/>
        <v>0.27857279990333877</v>
      </c>
      <c r="H222" s="39">
        <f t="shared" si="56"/>
        <v>1.2775606882984245</v>
      </c>
      <c r="I222" s="40">
        <f t="shared" si="57"/>
        <v>5.859011765871915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2.9801324503311258E-2</v>
      </c>
      <c r="G229" s="39">
        <f t="shared" si="55"/>
        <v>0.86602510462681592</v>
      </c>
      <c r="H229" s="39">
        <f t="shared" si="56"/>
        <v>7.0027592897307436</v>
      </c>
      <c r="I229" s="40">
        <f t="shared" si="57"/>
        <v>56.624960879213511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1.8211920529801324E-2</v>
      </c>
      <c r="G230" s="39">
        <f t="shared" si="55"/>
        <v>0.48821846433481053</v>
      </c>
      <c r="H230" s="39">
        <f t="shared" si="56"/>
        <v>4.1918890000667677</v>
      </c>
      <c r="I230" s="40">
        <f t="shared" si="57"/>
        <v>35.991947606533536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57.126677319447772</v>
      </c>
      <c r="F235" s="62">
        <f>SUM(F204:F234)</f>
        <v>-5.8360927152317883</v>
      </c>
      <c r="G235" s="62">
        <f>SQRT(SUM(G204:G234))</f>
        <v>1.9013428414348132</v>
      </c>
      <c r="H235" s="62">
        <f>(SUM(H204:H234))/(($G$235)^3)</f>
        <v>2.0137510958019038</v>
      </c>
      <c r="I235" s="62">
        <f>(SUM(I204:I234))/(($G$235)^4)</f>
        <v>8.4328284084054204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E10" sqref="E10:I1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77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82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63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-5.6277777777777782</v>
      </c>
      <c r="G20" s="58">
        <f>2^(-F20)</f>
        <v>49.445858311467688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-5.8377777777777782</v>
      </c>
      <c r="G21" s="58">
        <f>2^(-F21)</f>
        <v>57.193440051929713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-6.171875</v>
      </c>
      <c r="G22" s="58">
        <f t="shared" ref="G22:G29" si="2">2^(-F22)</f>
        <v>72.097383590927478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-6.5525000000000002</v>
      </c>
      <c r="G23" s="58">
        <f t="shared" si="2"/>
        <v>93.86399760625396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-6.71</v>
      </c>
      <c r="G24" s="58">
        <f t="shared" si="2"/>
        <v>104.69146349539598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-7.0113636363636367</v>
      </c>
      <c r="G25" s="58">
        <f t="shared" si="2"/>
        <v>129.01219521270593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-7.3693181818181817</v>
      </c>
      <c r="G26" s="58">
        <f t="shared" si="2"/>
        <v>165.34300269291387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-7.4981818181818181</v>
      </c>
      <c r="G27" s="58">
        <f t="shared" si="2"/>
        <v>180.79134687327843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-7.6849999999999996</v>
      </c>
      <c r="G28" s="58">
        <f t="shared" si="2"/>
        <v>205.78585363024672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-6.7420634920634912</v>
      </c>
      <c r="G29" s="58">
        <f t="shared" si="2"/>
        <v>107.04425003264687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0.86598903679075157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1.3137152643359848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5.5131176775891761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99.999999999999986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10</v>
      </c>
      <c r="F87" s="11">
        <f t="shared" si="18"/>
        <v>181.01933598375612</v>
      </c>
      <c r="G87" s="8">
        <f t="shared" si="19"/>
        <v>0.15873015873015872</v>
      </c>
      <c r="H87" s="8">
        <f t="shared" si="20"/>
        <v>15.873015873015872</v>
      </c>
      <c r="I87" s="8">
        <f t="shared" si="21"/>
        <v>100</v>
      </c>
      <c r="J87" s="27"/>
      <c r="K87" s="26"/>
      <c r="L87" s="26"/>
      <c r="M87" s="46">
        <f t="shared" si="22"/>
        <v>-7.6849999999999996</v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22</v>
      </c>
      <c r="F88" s="11">
        <f t="shared" si="18"/>
        <v>128</v>
      </c>
      <c r="G88" s="8">
        <f t="shared" si="19"/>
        <v>0.34920634920634919</v>
      </c>
      <c r="H88" s="8">
        <f t="shared" si="20"/>
        <v>34.920634920634917</v>
      </c>
      <c r="I88" s="8">
        <f t="shared" si="21"/>
        <v>84.126984126984127</v>
      </c>
      <c r="J88" s="27"/>
      <c r="K88" s="26"/>
      <c r="L88" s="26"/>
      <c r="M88" s="46" t="str">
        <f t="shared" si="22"/>
        <v/>
      </c>
      <c r="N88" s="46">
        <f t="shared" si="23"/>
        <v>-7.4981818181818181</v>
      </c>
      <c r="O88" s="46">
        <f t="shared" si="24"/>
        <v>-7.3693181818181817</v>
      </c>
      <c r="P88" s="46">
        <f t="shared" si="25"/>
        <v>-7.0113636363636367</v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0.15873015873015872</v>
      </c>
      <c r="H89" s="8">
        <f t="shared" si="20"/>
        <v>15.873015873015872</v>
      </c>
      <c r="I89" s="8">
        <f t="shared" si="21"/>
        <v>49.206349206349202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>
        <f t="shared" si="26"/>
        <v>-6.71</v>
      </c>
      <c r="R89" s="46">
        <f t="shared" si="27"/>
        <v>-6.5525000000000002</v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8</v>
      </c>
      <c r="F90" s="11">
        <f>2^(-D90)</f>
        <v>64</v>
      </c>
      <c r="G90" s="8">
        <f t="shared" si="19"/>
        <v>0.12698412698412698</v>
      </c>
      <c r="H90" s="8">
        <f t="shared" si="20"/>
        <v>12.698412698412698</v>
      </c>
      <c r="I90" s="8">
        <f t="shared" si="21"/>
        <v>33.333333333333329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>
        <f t="shared" si="28"/>
        <v>-6.171875</v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9</v>
      </c>
      <c r="F91" s="10">
        <f t="shared" si="18"/>
        <v>45.254833995939045</v>
      </c>
      <c r="G91" s="8">
        <f t="shared" si="19"/>
        <v>0.14285714285714285</v>
      </c>
      <c r="H91" s="8">
        <f t="shared" si="20"/>
        <v>14.285714285714285</v>
      </c>
      <c r="I91" s="8">
        <f t="shared" si="21"/>
        <v>20.634920634920633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>
        <f t="shared" si="29"/>
        <v>-5.8377777777777782</v>
      </c>
      <c r="U91" s="46">
        <f t="shared" si="30"/>
        <v>-5.6277777777777782</v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2</v>
      </c>
      <c r="F92" s="11">
        <f t="shared" si="18"/>
        <v>32</v>
      </c>
      <c r="G92" s="8">
        <f t="shared" si="19"/>
        <v>3.1746031746031744E-2</v>
      </c>
      <c r="H92" s="8">
        <f t="shared" si="20"/>
        <v>3.1746031746031744</v>
      </c>
      <c r="I92" s="8">
        <f t="shared" si="21"/>
        <v>6.3492063492063489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1.5873015873015872E-2</v>
      </c>
      <c r="H93" s="8">
        <f t="shared" si="20"/>
        <v>1.5873015873015872</v>
      </c>
      <c r="I93" s="8">
        <f t="shared" si="21"/>
        <v>3.1746031746031744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1.5873015873015872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0</v>
      </c>
      <c r="F95" s="3">
        <f t="shared" si="18"/>
        <v>11.313708498984759</v>
      </c>
      <c r="G95" s="8">
        <f t="shared" si="19"/>
        <v>0</v>
      </c>
      <c r="H95" s="8">
        <f t="shared" si="20"/>
        <v>0</v>
      </c>
      <c r="I95" s="8">
        <f t="shared" si="21"/>
        <v>1.5873015873015872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1.5873015873015872E-2</v>
      </c>
      <c r="H96" s="8">
        <f t="shared" si="20"/>
        <v>1.5873015873015872</v>
      </c>
      <c r="I96" s="8">
        <f t="shared" si="21"/>
        <v>1.5873015873015872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0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63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-7.6849999999999996</v>
      </c>
      <c r="N123" s="45">
        <f t="shared" ref="N123:U123" si="32">SUM(N82:N122)</f>
        <v>-7.4981818181818181</v>
      </c>
      <c r="O123" s="45">
        <f t="shared" si="32"/>
        <v>-7.3693181818181817</v>
      </c>
      <c r="P123" s="45">
        <f t="shared" si="32"/>
        <v>-7.0113636363636367</v>
      </c>
      <c r="Q123" s="45">
        <f t="shared" si="32"/>
        <v>-6.71</v>
      </c>
      <c r="R123" s="45">
        <f t="shared" si="32"/>
        <v>-6.5525000000000002</v>
      </c>
      <c r="S123" s="45">
        <f t="shared" si="32"/>
        <v>-6.171875</v>
      </c>
      <c r="T123" s="45">
        <f t="shared" si="32"/>
        <v>-5.8377777777777782</v>
      </c>
      <c r="U123" s="45">
        <f t="shared" si="32"/>
        <v>-5.6277777777777782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-1.23015873015873</v>
      </c>
      <c r="G209" s="39">
        <f t="shared" si="55"/>
        <v>0.16125968317956252</v>
      </c>
      <c r="H209" s="39">
        <f t="shared" si="56"/>
        <v>-0.16253952193495602</v>
      </c>
      <c r="I209" s="40">
        <f t="shared" si="57"/>
        <v>0.16382951814078917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-2.5317460317460316</v>
      </c>
      <c r="G210" s="39">
        <f t="shared" si="55"/>
        <v>9.0095062128320164E-2</v>
      </c>
      <c r="H210" s="39">
        <f t="shared" si="56"/>
        <v>-4.5762571239781752E-2</v>
      </c>
      <c r="I210" s="40">
        <f t="shared" si="57"/>
        <v>2.324448062973045E-2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-1.0714285714285714</v>
      </c>
      <c r="G211" s="39">
        <f t="shared" si="55"/>
        <v>9.9981203533757316E-6</v>
      </c>
      <c r="H211" s="39">
        <f t="shared" si="56"/>
        <v>-7.9350161534736632E-8</v>
      </c>
      <c r="I211" s="40">
        <f t="shared" si="57"/>
        <v>6.2976318678369239E-10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-0.79365079365079361</v>
      </c>
      <c r="G212" s="39">
        <f t="shared" si="55"/>
        <v>3.0746219710694283E-2</v>
      </c>
      <c r="H212" s="39">
        <f t="shared" si="56"/>
        <v>1.5129092238595572E-2</v>
      </c>
      <c r="I212" s="40">
        <f t="shared" si="57"/>
        <v>7.4444739586739996E-3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-0.8214285714285714</v>
      </c>
      <c r="G213" s="39">
        <f t="shared" si="55"/>
        <v>0.14059856746931551</v>
      </c>
      <c r="H213" s="39">
        <f t="shared" si="56"/>
        <v>0.1394827058227335</v>
      </c>
      <c r="I213" s="40">
        <f t="shared" si="57"/>
        <v>0.13837570022096568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-0.16666666666666666</v>
      </c>
      <c r="G214" s="39">
        <f t="shared" si="55"/>
        <v>7.0674713153926969E-2</v>
      </c>
      <c r="H214" s="39">
        <f t="shared" si="56"/>
        <v>0.10545115930903383</v>
      </c>
      <c r="I214" s="40">
        <f t="shared" si="57"/>
        <v>0.15733982500078053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-7.5396825396825393E-2</v>
      </c>
      <c r="G215" s="39">
        <f t="shared" si="55"/>
        <v>6.2989158038288737E-2</v>
      </c>
      <c r="H215" s="39">
        <f t="shared" si="56"/>
        <v>0.12547840212389261</v>
      </c>
      <c r="I215" s="40">
        <f t="shared" si="57"/>
        <v>0.24996094391346849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0</v>
      </c>
      <c r="G217" s="39">
        <f t="shared" si="55"/>
        <v>0</v>
      </c>
      <c r="H217" s="39">
        <f t="shared" si="56"/>
        <v>0</v>
      </c>
      <c r="I217" s="40">
        <f t="shared" si="57"/>
        <v>0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-5.1587301587301584E-2</v>
      </c>
      <c r="G218" s="39">
        <f t="shared" si="55"/>
        <v>0.19356361004131212</v>
      </c>
      <c r="H218" s="39">
        <f t="shared" si="56"/>
        <v>0.67593641601728027</v>
      </c>
      <c r="I218" s="40">
        <f t="shared" si="57"/>
        <v>2.3604128813301846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107.04425003264687</v>
      </c>
      <c r="F235" s="62">
        <f>SUM(F204:F234)</f>
        <v>-6.7420634920634912</v>
      </c>
      <c r="G235" s="62">
        <f>SQRT(SUM(G204:G234))</f>
        <v>0.86598903679075157</v>
      </c>
      <c r="H235" s="62">
        <f>(SUM(H204:H234))/(($G$235)^3)</f>
        <v>1.3137152643359848</v>
      </c>
      <c r="I235" s="62">
        <f>(SUM(I204:I234))/(($G$235)^4)</f>
        <v>5.5131176775891761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2013-10-28T12:03:14Z</dcterms:modified>
</cp:coreProperties>
</file>