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5600" windowHeight="16060" tabRatio="748" activeTab="1"/>
  </bookViews>
  <sheets>
    <sheet name="Scheda Generale" sheetId="18" r:id="rId1"/>
    <sheet name="Curve Granulometrica generale" sheetId="14" r:id="rId2"/>
    <sheet name="Valle" sheetId="17" r:id="rId3"/>
    <sheet name="Curve Granulometrica (valle)" sheetId="20" r:id="rId4"/>
    <sheet name="Centrale" sheetId="15" r:id="rId5"/>
    <sheet name="Curve Granulometrica (centrale)" sheetId="21" r:id="rId6"/>
    <sheet name="Monte" sheetId="13" r:id="rId7"/>
    <sheet name="Curve Granulometrica (monte)" sheetId="22" r:id="rId8"/>
  </sheets>
  <externalReferences>
    <externalReference r:id="rId9"/>
    <externalReference r:id="rId10"/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22" i="13" l="1"/>
  <c r="E12" i="13"/>
  <c r="J122" i="17"/>
  <c r="E12" i="17"/>
  <c r="J122" i="15"/>
  <c r="E12" i="15"/>
  <c r="E82" i="18"/>
  <c r="E83" i="18"/>
  <c r="E84" i="18"/>
  <c r="E85" i="18"/>
  <c r="E86" i="18"/>
  <c r="E87" i="18"/>
  <c r="E88" i="18"/>
  <c r="E89" i="18"/>
  <c r="E90" i="18"/>
  <c r="E91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  <c r="E118" i="18"/>
  <c r="E119" i="18"/>
  <c r="E120" i="18"/>
  <c r="E121" i="18"/>
  <c r="E122" i="18"/>
  <c r="J122" i="18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U97" i="18"/>
  <c r="U98" i="18"/>
  <c r="U99" i="18"/>
  <c r="U100" i="18"/>
  <c r="U101" i="18"/>
  <c r="U102" i="18"/>
  <c r="U103" i="18"/>
  <c r="U104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96" i="18"/>
  <c r="D97" i="18"/>
  <c r="D98" i="18"/>
  <c r="D99" i="18"/>
  <c r="D100" i="18"/>
  <c r="D101" i="18"/>
  <c r="D102" i="18"/>
  <c r="D10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U96" i="17"/>
  <c r="U97" i="17"/>
  <c r="U98" i="17"/>
  <c r="U99" i="17"/>
  <c r="U100" i="17"/>
  <c r="U101" i="17"/>
  <c r="U102" i="17"/>
  <c r="U103" i="17"/>
  <c r="U104" i="17"/>
  <c r="U105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D95" i="17"/>
  <c r="F95" i="17"/>
  <c r="D96" i="17"/>
  <c r="F96" i="17"/>
  <c r="D97" i="17"/>
  <c r="F97" i="17"/>
  <c r="D98" i="17"/>
  <c r="F98" i="17"/>
  <c r="D99" i="17"/>
  <c r="F99" i="17"/>
  <c r="D100" i="17"/>
  <c r="F100" i="17"/>
  <c r="D101" i="17"/>
  <c r="F101" i="17"/>
  <c r="D102" i="17"/>
  <c r="F102" i="17"/>
  <c r="D103" i="17"/>
  <c r="F103" i="17"/>
  <c r="D104" i="17"/>
  <c r="F104" i="17"/>
  <c r="D105" i="17"/>
  <c r="F105" i="17"/>
  <c r="D106" i="17"/>
  <c r="F106" i="17"/>
  <c r="D107" i="17"/>
  <c r="F107" i="17"/>
  <c r="D108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U92" i="15"/>
  <c r="U93" i="15"/>
  <c r="U94" i="15"/>
  <c r="D85" i="15"/>
  <c r="D86" i="15"/>
  <c r="D87" i="15"/>
  <c r="D88" i="15"/>
  <c r="D89" i="15"/>
  <c r="D90" i="15"/>
  <c r="D91" i="15"/>
  <c r="D92" i="15"/>
  <c r="D93" i="15"/>
  <c r="D94" i="15"/>
  <c r="D95" i="15"/>
  <c r="U95" i="15"/>
  <c r="U96" i="15"/>
  <c r="U97" i="15"/>
  <c r="U98" i="15"/>
  <c r="U99" i="15"/>
  <c r="U100" i="15"/>
  <c r="U101" i="15"/>
  <c r="U102" i="15"/>
  <c r="U103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D96" i="15"/>
  <c r="F96" i="15"/>
  <c r="D97" i="15"/>
  <c r="F97" i="15"/>
  <c r="D98" i="15"/>
  <c r="F98" i="15"/>
  <c r="D99" i="15"/>
  <c r="F99" i="15"/>
  <c r="D100" i="15"/>
  <c r="F100" i="15"/>
  <c r="D101" i="15"/>
  <c r="F101" i="15"/>
  <c r="D102" i="15"/>
  <c r="F102" i="15"/>
  <c r="D103" i="15"/>
  <c r="F103" i="15"/>
  <c r="D104" i="15"/>
  <c r="F104" i="15"/>
  <c r="D105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U91" i="13"/>
  <c r="U92" i="13"/>
  <c r="U93" i="13"/>
  <c r="D91" i="13"/>
  <c r="D92" i="13"/>
  <c r="D93" i="13"/>
  <c r="D94" i="13"/>
  <c r="U94" i="13"/>
  <c r="D95" i="13"/>
  <c r="U95" i="13"/>
  <c r="U96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96" i="13"/>
  <c r="D142" i="13"/>
  <c r="F141" i="13"/>
  <c r="F55" i="13"/>
  <c r="D97" i="13"/>
  <c r="F96" i="13"/>
  <c r="C182" i="13"/>
  <c r="D182" i="13"/>
  <c r="C183" i="13"/>
  <c r="D183" i="13"/>
  <c r="D98" i="13"/>
  <c r="F97" i="13"/>
  <c r="D143" i="13"/>
  <c r="F142" i="13"/>
  <c r="F57" i="13"/>
  <c r="D144" i="13"/>
  <c r="F143" i="13"/>
  <c r="D99" i="13"/>
  <c r="F98" i="13"/>
  <c r="C184" i="13"/>
  <c r="D184" i="13"/>
  <c r="C185" i="13"/>
  <c r="D185" i="13"/>
  <c r="F99" i="13"/>
  <c r="D100" i="13"/>
  <c r="D145" i="13"/>
  <c r="F144" i="13"/>
  <c r="D59" i="13"/>
  <c r="F59" i="13"/>
  <c r="D60" i="13"/>
  <c r="D146" i="13"/>
  <c r="F145" i="13"/>
  <c r="D101" i="13"/>
  <c r="F100" i="13"/>
  <c r="C186" i="13"/>
  <c r="D186" i="13"/>
  <c r="C187" i="13"/>
  <c r="D187" i="13"/>
  <c r="D102" i="13"/>
  <c r="F101" i="13"/>
  <c r="D147" i="13"/>
  <c r="F146" i="13"/>
  <c r="D61" i="13"/>
  <c r="F60" i="13"/>
  <c r="F61" i="13"/>
  <c r="D62" i="13"/>
  <c r="D148" i="13"/>
  <c r="F147" i="13"/>
  <c r="D103" i="13"/>
  <c r="F102" i="13"/>
  <c r="C188" i="13"/>
  <c r="D188" i="13"/>
  <c r="C189" i="13"/>
  <c r="D189" i="13"/>
  <c r="F189" i="13"/>
  <c r="F103" i="13"/>
  <c r="D104" i="13"/>
  <c r="D149" i="13"/>
  <c r="F148" i="13"/>
  <c r="D63" i="13"/>
  <c r="F62" i="13"/>
  <c r="F63" i="13"/>
  <c r="D64" i="13"/>
  <c r="D150" i="13"/>
  <c r="F149" i="13"/>
  <c r="D105" i="13"/>
  <c r="F104" i="13"/>
  <c r="C190" i="13"/>
  <c r="D190" i="13"/>
  <c r="C191" i="13"/>
  <c r="D191" i="13"/>
  <c r="F191" i="13"/>
  <c r="D106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<sst xmlns="http://schemas.openxmlformats.org/spreadsheetml/2006/main" count="988" uniqueCount="83">
  <si>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</si>
  <si>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</si>
  <si>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</si>
  <si>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</si>
  <si>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</si>
  <si>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</si>
  <si>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</si>
  <si>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</si>
  <si>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</si>
  <si>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</si>
  <si>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</si>
  <si>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</si>
  <si>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</si>
  <si>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</si>
  <si>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</si>
  <si>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</si>
  <si>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</si>
  <si>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</si>
  <si>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</si>
  <si>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</si>
  <si>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</si>
  <si>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</si>
  <si>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</si>
  <si>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</si>
  <si>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</si>
  <si>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</si>
  <si>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</si>
  <si>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</si>
  <si>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</si>
  <si>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</si>
  <si>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</si>
  <si>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</si>
  <si>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</si>
  <si>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</si>
  <si>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</si>
  <si>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</si>
  <si>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</si>
  <si>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</si>
  <si>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</si>
  <si>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</si>
  <si>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</si>
  <si>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</si>
  <si>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</si>
  <si>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</si>
  <si>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</si>
  <si>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</si>
  <si>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</si>
  <si>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</si>
  <si>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</si>
  <si>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</si>
  <si>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</si>
  <si>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</si>
  <si>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</si>
  <si>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</si>
  <si>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</si>
  <si>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</si>
  <si>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</si>
  <si>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</si>
  <si>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</si>
  <si>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</si>
  <si>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</si>
  <si>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</si>
  <si>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</si>
  <si>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</si>
  <si>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</si>
  <si>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</si>
  <si>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</si>
  <si>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</si>
  <si>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</si>
  <si>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</si>
  <si>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</si>
  <si>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</si>
  <si>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</si>
  <si>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</si>
  <si>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</si>
  <si>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</si>
  <si>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</si>
  <si>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</si>
  <si>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Campi bisenzio</t>
  </si>
  <si>
    <t>BI-16</t>
  </si>
  <si>
    <t>BI-16 (Barra laterale valle)</t>
  </si>
  <si>
    <t>BI-16 (Barra laterale centrale)</t>
  </si>
  <si>
    <t>BI-16 (Barra laterale monte)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</si>
</sst>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7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7">
    <xf numFmtId="0" fontId="0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/>
    <xf numFmtId="0" fontId="8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/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/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/>
    <xf numFmtId="0" fontId="1" fillId="5" borderId="1" xfId="0" applyFont="1" applyFill="1" applyBorder="1" applyAlignment="1"/>
    <xf numFmtId="0" fontId="1" fillId="4" borderId="1" xfId="0" applyFont="1" applyFill="1" applyBorder="1" applyAlignment="1"/>
  </cellXfs>
  <cellStyles count="1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Collegamento visitato" xfId="12" builtinId="9" hidden="1"/>
    <cellStyle name="Collegamento visitato" xfId="14" builtinId="9" hidden="1"/>
    <cellStyle name="Collegamento visitato" xfId="16" builtinId="9" hidden="1"/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BI-16</c:v>
          </c:tx>
          <c:spPr>
            <a:solidFill>
              <a:schemeClr val="accent3"/>
            </a:solidFill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0.431034482758621</c:v>
                </c:pt>
                <c:pt idx="6">
                  <c:v>2.586206896551724</c:v>
                </c:pt>
                <c:pt idx="7">
                  <c:v>11.63793103448276</c:v>
                </c:pt>
                <c:pt idx="8">
                  <c:v>18.10344827586207</c:v>
                </c:pt>
                <c:pt idx="9">
                  <c:v>22.8448275862069</c:v>
                </c:pt>
                <c:pt idx="10">
                  <c:v>11.63793103448276</c:v>
                </c:pt>
                <c:pt idx="11">
                  <c:v>12.06896551724138</c:v>
                </c:pt>
                <c:pt idx="12">
                  <c:v>9.913793103448275</c:v>
                </c:pt>
                <c:pt idx="13">
                  <c:v>5.60344827586207</c:v>
                </c:pt>
                <c:pt idx="14">
                  <c:v>1.293103448275862</c:v>
                </c:pt>
                <c:pt idx="15">
                  <c:v>0.862068965517241</c:v>
                </c:pt>
                <c:pt idx="16">
                  <c:v>0.431034482758621</c:v>
                </c:pt>
                <c:pt idx="17">
                  <c:v>0.0</c:v>
                </c:pt>
                <c:pt idx="18">
                  <c:v>0.862068965517241</c:v>
                </c:pt>
                <c:pt idx="19">
                  <c:v>0.862068965517241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0.431034482758621</c:v>
                </c:pt>
                <c:pt idx="26">
                  <c:v>0.0</c:v>
                </c:pt>
                <c:pt idx="27">
                  <c:v>0.431034482758621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2123016"/>
        <c:axId val="591469768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99.56896551724138</c:v>
                </c:pt>
                <c:pt idx="7">
                  <c:v>96.98275862068965</c:v>
                </c:pt>
                <c:pt idx="8">
                  <c:v>85.34482758620688</c:v>
                </c:pt>
                <c:pt idx="9">
                  <c:v>67.24137931034483</c:v>
                </c:pt>
                <c:pt idx="10">
                  <c:v>44.39655172413793</c:v>
                </c:pt>
                <c:pt idx="11">
                  <c:v>32.75862068965517</c:v>
                </c:pt>
                <c:pt idx="12">
                  <c:v>20.68965517241379</c:v>
                </c:pt>
                <c:pt idx="13">
                  <c:v>10.77586206896552</c:v>
                </c:pt>
                <c:pt idx="14">
                  <c:v>5.172413793103448</c:v>
                </c:pt>
                <c:pt idx="15">
                  <c:v>3.879310344827586</c:v>
                </c:pt>
                <c:pt idx="16">
                  <c:v>3.017241379310345</c:v>
                </c:pt>
                <c:pt idx="17">
                  <c:v>2.586206896551724</c:v>
                </c:pt>
                <c:pt idx="18">
                  <c:v>2.586206896551724</c:v>
                </c:pt>
                <c:pt idx="19">
                  <c:v>1.724137931034483</c:v>
                </c:pt>
                <c:pt idx="20">
                  <c:v>0.862068965517241</c:v>
                </c:pt>
                <c:pt idx="21">
                  <c:v>0.862068965517241</c:v>
                </c:pt>
                <c:pt idx="22">
                  <c:v>0.862068965517241</c:v>
                </c:pt>
                <c:pt idx="23">
                  <c:v>0.862068965517241</c:v>
                </c:pt>
                <c:pt idx="24">
                  <c:v>0.862068965517241</c:v>
                </c:pt>
                <c:pt idx="25">
                  <c:v>0.862068965517241</c:v>
                </c:pt>
                <c:pt idx="26">
                  <c:v>0.431034482758621</c:v>
                </c:pt>
                <c:pt idx="27">
                  <c:v>0.431034482758621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2123016"/>
        <c:axId val="591469768"/>
      </c:lineChart>
      <c:catAx>
        <c:axId val="592123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sedimentologiche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1469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1469768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2123016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'[1]Scheda Granulometrica'!$E$82:$E$122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4.0</c:v>
                </c:pt>
                <c:pt idx="8">
                  <c:v>7.0</c:v>
                </c:pt>
                <c:pt idx="9">
                  <c:v>12.0</c:v>
                </c:pt>
                <c:pt idx="10">
                  <c:v>8.0</c:v>
                </c:pt>
                <c:pt idx="11">
                  <c:v>9.0</c:v>
                </c:pt>
                <c:pt idx="12">
                  <c:v>8.0</c:v>
                </c:pt>
                <c:pt idx="13">
                  <c:v>3.0</c:v>
                </c:pt>
                <c:pt idx="14">
                  <c:v>0.0</c:v>
                </c:pt>
                <c:pt idx="15">
                  <c:v>1.0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1.0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1975368"/>
        <c:axId val="591860872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'[1]Scheda Granulometrica'!$I$82:$I$122</c:f>
              <c:numCache>
                <c:formatCode>General</c:formatCode>
                <c:ptCount val="41"/>
                <c:pt idx="0">
                  <c:v>98.14814814814814</c:v>
                </c:pt>
                <c:pt idx="1">
                  <c:v>98.14814814814814</c:v>
                </c:pt>
                <c:pt idx="2">
                  <c:v>98.14814814814814</c:v>
                </c:pt>
                <c:pt idx="3">
                  <c:v>98.14814814814814</c:v>
                </c:pt>
                <c:pt idx="4">
                  <c:v>98.14814814814814</c:v>
                </c:pt>
                <c:pt idx="5">
                  <c:v>98.14814814814814</c:v>
                </c:pt>
                <c:pt idx="6">
                  <c:v>98.14814814814814</c:v>
                </c:pt>
                <c:pt idx="7">
                  <c:v>98.14814814814814</c:v>
                </c:pt>
                <c:pt idx="8">
                  <c:v>90.74074074074073</c:v>
                </c:pt>
                <c:pt idx="9">
                  <c:v>77.77777777777777</c:v>
                </c:pt>
                <c:pt idx="10">
                  <c:v>55.55555555555554</c:v>
                </c:pt>
                <c:pt idx="11">
                  <c:v>40.74074074074073</c:v>
                </c:pt>
                <c:pt idx="12">
                  <c:v>24.07407407407407</c:v>
                </c:pt>
                <c:pt idx="13">
                  <c:v>9.25925925925926</c:v>
                </c:pt>
                <c:pt idx="14">
                  <c:v>3.703703703703703</c:v>
                </c:pt>
                <c:pt idx="15">
                  <c:v>3.703703703703703</c:v>
                </c:pt>
                <c:pt idx="16">
                  <c:v>1.851851851851852</c:v>
                </c:pt>
                <c:pt idx="17">
                  <c:v>1.851851851851852</c:v>
                </c:pt>
                <c:pt idx="18">
                  <c:v>1.851851851851852</c:v>
                </c:pt>
                <c:pt idx="19">
                  <c:v>1.851851851851852</c:v>
                </c:pt>
                <c:pt idx="20">
                  <c:v>1.851851851851852</c:v>
                </c:pt>
                <c:pt idx="21">
                  <c:v>1.851851851851852</c:v>
                </c:pt>
                <c:pt idx="22">
                  <c:v>1.851851851851852</c:v>
                </c:pt>
                <c:pt idx="23">
                  <c:v>1.851851851851852</c:v>
                </c:pt>
                <c:pt idx="24">
                  <c:v>1.851851851851852</c:v>
                </c:pt>
                <c:pt idx="25">
                  <c:v>1.851851851851852</c:v>
                </c:pt>
                <c:pt idx="26">
                  <c:v>1.851851851851852</c:v>
                </c:pt>
                <c:pt idx="27">
                  <c:v>1.851851851851852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1438392"/>
        <c:axId val="624719640"/>
      </c:lineChart>
      <c:catAx>
        <c:axId val="591438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624719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4719640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1438392"/>
        <c:crosses val="autoZero"/>
        <c:crossBetween val="between"/>
        <c:majorUnit val="10.0"/>
        <c:minorUnit val="5.0"/>
      </c:valAx>
      <c:valAx>
        <c:axId val="59186087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91975368"/>
        <c:crosses val="max"/>
        <c:crossBetween val="between"/>
      </c:valAx>
      <c:catAx>
        <c:axId val="5919753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9186087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'[2]Scheda Granulometrica'!$E$82:$E$122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1.0</c:v>
                </c:pt>
                <c:pt idx="6">
                  <c:v>6.0</c:v>
                </c:pt>
                <c:pt idx="7">
                  <c:v>17.0</c:v>
                </c:pt>
                <c:pt idx="8">
                  <c:v>19.0</c:v>
                </c:pt>
                <c:pt idx="9">
                  <c:v>27.0</c:v>
                </c:pt>
                <c:pt idx="10">
                  <c:v>15.0</c:v>
                </c:pt>
                <c:pt idx="11">
                  <c:v>11.0</c:v>
                </c:pt>
                <c:pt idx="12">
                  <c:v>12.0</c:v>
                </c:pt>
                <c:pt idx="13">
                  <c:v>9.0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0.0</c:v>
                </c:pt>
                <c:pt idx="18">
                  <c:v>2.0</c:v>
                </c:pt>
                <c:pt idx="19">
                  <c:v>2.0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1.0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2160440"/>
        <c:axId val="592137336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'[2]Scheda Granulometrica'!$I$82:$I$122</c:f>
              <c:numCache>
                <c:formatCode>General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99.2</c:v>
                </c:pt>
                <c:pt idx="7">
                  <c:v>94.4</c:v>
                </c:pt>
                <c:pt idx="8">
                  <c:v>80.8</c:v>
                </c:pt>
                <c:pt idx="9">
                  <c:v>65.6</c:v>
                </c:pt>
                <c:pt idx="10">
                  <c:v>44</c:v>
                </c:pt>
                <c:pt idx="11">
                  <c:v>31.99999999999999</c:v>
                </c:pt>
                <c:pt idx="12">
                  <c:v>23.2</c:v>
                </c:pt>
                <c:pt idx="13">
                  <c:v>13.6</c:v>
                </c:pt>
                <c:pt idx="14">
                  <c:v>6.399999999999999</c:v>
                </c:pt>
                <c:pt idx="15">
                  <c:v>5.6</c:v>
                </c:pt>
                <c:pt idx="16">
                  <c:v>4.8</c:v>
                </c:pt>
                <c:pt idx="17">
                  <c:v>4.0</c:v>
                </c:pt>
                <c:pt idx="18">
                  <c:v>4.0</c:v>
                </c:pt>
                <c:pt idx="19">
                  <c:v>2.4</c:v>
                </c:pt>
                <c:pt idx="20">
                  <c:v>0.8</c:v>
                </c:pt>
                <c:pt idx="21">
                  <c:v>0.8</c:v>
                </c:pt>
                <c:pt idx="22">
                  <c:v>0.8</c:v>
                </c:pt>
                <c:pt idx="23">
                  <c:v>0.8</c:v>
                </c:pt>
                <c:pt idx="24">
                  <c:v>0.8</c:v>
                </c:pt>
                <c:pt idx="25">
                  <c:v>0.8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1557864"/>
        <c:axId val="591721752"/>
      </c:lineChart>
      <c:catAx>
        <c:axId val="591557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1721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1721752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1557864"/>
        <c:crosses val="autoZero"/>
        <c:crossBetween val="between"/>
        <c:majorUnit val="10.0"/>
        <c:minorUnit val="5.0"/>
      </c:valAx>
      <c:valAx>
        <c:axId val="59213733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92160440"/>
        <c:crosses val="max"/>
        <c:crossBetween val="between"/>
      </c:valAx>
      <c:catAx>
        <c:axId val="592160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92137336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'[3]Scheda Granulometrica'!$E$82:$E$122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6.0</c:v>
                </c:pt>
                <c:pt idx="8">
                  <c:v>16.0</c:v>
                </c:pt>
                <c:pt idx="9">
                  <c:v>14.0</c:v>
                </c:pt>
                <c:pt idx="10">
                  <c:v>4.0</c:v>
                </c:pt>
                <c:pt idx="11">
                  <c:v>8.0</c:v>
                </c:pt>
                <c:pt idx="12">
                  <c:v>3.0</c:v>
                </c:pt>
                <c:pt idx="13">
                  <c:v>1.0</c:v>
                </c:pt>
                <c:pt idx="14">
                  <c:v>2.0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2858520"/>
        <c:axId val="562784456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'[3]Scheda Granulometrica'!$I$82:$I$122</c:f>
              <c:numCache>
                <c:formatCode>General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100.0</c:v>
                </c:pt>
                <c:pt idx="7">
                  <c:v>100.0</c:v>
                </c:pt>
                <c:pt idx="8">
                  <c:v>88.88888888888889</c:v>
                </c:pt>
                <c:pt idx="9">
                  <c:v>59.25925925925925</c:v>
                </c:pt>
                <c:pt idx="10">
                  <c:v>33.33333333333333</c:v>
                </c:pt>
                <c:pt idx="11">
                  <c:v>25.92592592592592</c:v>
                </c:pt>
                <c:pt idx="12">
                  <c:v>11.11111111111111</c:v>
                </c:pt>
                <c:pt idx="13">
                  <c:v>5.555555555555555</c:v>
                </c:pt>
                <c:pt idx="14">
                  <c:v>3.703703703703703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1436760"/>
        <c:axId val="562968984"/>
      </c:lineChart>
      <c:catAx>
        <c:axId val="591436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62968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2968984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1436760"/>
        <c:crosses val="autoZero"/>
        <c:crossBetween val="between"/>
        <c:majorUnit val="10.0"/>
        <c:minorUnit val="5.0"/>
      </c:valAx>
      <c:valAx>
        <c:axId val="56278445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62858520"/>
        <c:crosses val="max"/>
        <c:crossBetween val="between"/>
      </c:valAx>
      <c:catAx>
        <c:axId val="5628585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62784456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0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06143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06143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  <cell r="E82">
            <v>0</v>
          </cell>
          <cell r="I82">
            <v>98.148148148148138</v>
          </cell>
        </row>
        <row r="83">
          <cell r="D83">
            <v>-9.5</v>
          </cell>
          <cell r="E83">
            <v>0</v>
          </cell>
          <cell r="I83">
            <v>98.148148148148138</v>
          </cell>
        </row>
        <row r="84">
          <cell r="D84">
            <v>-9</v>
          </cell>
          <cell r="E84">
            <v>0</v>
          </cell>
          <cell r="I84">
            <v>98.148148148148138</v>
          </cell>
        </row>
        <row r="85">
          <cell r="D85">
            <v>-8.5</v>
          </cell>
          <cell r="E85">
            <v>0</v>
          </cell>
          <cell r="I85">
            <v>98.148148148148138</v>
          </cell>
        </row>
        <row r="86">
          <cell r="D86">
            <v>-8</v>
          </cell>
          <cell r="E86">
            <v>0</v>
          </cell>
          <cell r="I86">
            <v>98.148148148148138</v>
          </cell>
        </row>
        <row r="87">
          <cell r="D87">
            <v>-7.5</v>
          </cell>
          <cell r="E87">
            <v>0</v>
          </cell>
          <cell r="I87">
            <v>98.148148148148138</v>
          </cell>
        </row>
        <row r="88">
          <cell r="D88">
            <v>-7</v>
          </cell>
          <cell r="E88">
            <v>0</v>
          </cell>
          <cell r="I88">
            <v>98.148148148148138</v>
          </cell>
        </row>
        <row r="89">
          <cell r="D89">
            <v>-6.5</v>
          </cell>
          <cell r="E89">
            <v>4</v>
          </cell>
          <cell r="I89">
            <v>98.148148148148138</v>
          </cell>
        </row>
        <row r="90">
          <cell r="D90">
            <v>-6</v>
          </cell>
          <cell r="E90">
            <v>7</v>
          </cell>
          <cell r="I90">
            <v>90.740740740740733</v>
          </cell>
        </row>
        <row r="91">
          <cell r="D91">
            <v>-5.5</v>
          </cell>
          <cell r="E91">
            <v>12</v>
          </cell>
          <cell r="I91">
            <v>77.777777777777771</v>
          </cell>
        </row>
        <row r="92">
          <cell r="D92">
            <v>-5</v>
          </cell>
          <cell r="E92">
            <v>8</v>
          </cell>
          <cell r="I92">
            <v>55.555555555555543</v>
          </cell>
        </row>
        <row r="93">
          <cell r="D93">
            <v>-4.5</v>
          </cell>
          <cell r="E93">
            <v>9</v>
          </cell>
          <cell r="I93">
            <v>40.740740740740733</v>
          </cell>
        </row>
        <row r="94">
          <cell r="D94">
            <v>-4</v>
          </cell>
          <cell r="E94">
            <v>8</v>
          </cell>
          <cell r="I94">
            <v>24.074074074074073</v>
          </cell>
        </row>
        <row r="95">
          <cell r="D95">
            <v>-3.5</v>
          </cell>
          <cell r="E95">
            <v>3</v>
          </cell>
          <cell r="I95">
            <v>9.2592592592592595</v>
          </cell>
        </row>
        <row r="96">
          <cell r="D96">
            <v>-3</v>
          </cell>
          <cell r="E96">
            <v>0</v>
          </cell>
          <cell r="I96">
            <v>3.7037037037037033</v>
          </cell>
        </row>
        <row r="97">
          <cell r="D97">
            <v>-2.5</v>
          </cell>
          <cell r="E97">
            <v>1</v>
          </cell>
          <cell r="I97">
            <v>3.7037037037037033</v>
          </cell>
        </row>
        <row r="98">
          <cell r="D98">
            <v>-2</v>
          </cell>
          <cell r="E98">
            <v>0</v>
          </cell>
          <cell r="I98">
            <v>1.8518518518518516</v>
          </cell>
        </row>
        <row r="99">
          <cell r="D99">
            <v>-1.5</v>
          </cell>
          <cell r="E99">
            <v>0</v>
          </cell>
          <cell r="I99">
            <v>1.8518518518518516</v>
          </cell>
        </row>
        <row r="100">
          <cell r="D100">
            <v>-1</v>
          </cell>
          <cell r="E100">
            <v>0</v>
          </cell>
          <cell r="I100">
            <v>1.8518518518518516</v>
          </cell>
        </row>
        <row r="101">
          <cell r="D101">
            <v>-0.5</v>
          </cell>
          <cell r="E101">
            <v>0</v>
          </cell>
          <cell r="I101">
            <v>1.8518518518518516</v>
          </cell>
        </row>
        <row r="102">
          <cell r="D102">
            <v>0</v>
          </cell>
          <cell r="E102">
            <v>0</v>
          </cell>
          <cell r="I102">
            <v>1.8518518518518516</v>
          </cell>
        </row>
        <row r="103">
          <cell r="D103">
            <v>0.5</v>
          </cell>
          <cell r="E103">
            <v>0</v>
          </cell>
          <cell r="I103">
            <v>1.8518518518518516</v>
          </cell>
        </row>
        <row r="104">
          <cell r="D104">
            <v>1</v>
          </cell>
          <cell r="E104">
            <v>0</v>
          </cell>
          <cell r="I104">
            <v>1.8518518518518516</v>
          </cell>
        </row>
        <row r="105">
          <cell r="D105">
            <v>1.5</v>
          </cell>
          <cell r="E105">
            <v>0</v>
          </cell>
          <cell r="I105">
            <v>1.8518518518518516</v>
          </cell>
        </row>
        <row r="106">
          <cell r="D106">
            <v>2</v>
          </cell>
          <cell r="E106">
            <v>0</v>
          </cell>
          <cell r="I106">
            <v>1.8518518518518516</v>
          </cell>
        </row>
        <row r="107">
          <cell r="D107">
            <v>2.5</v>
          </cell>
          <cell r="E107">
            <v>0</v>
          </cell>
          <cell r="I107">
            <v>1.8518518518518516</v>
          </cell>
        </row>
        <row r="108">
          <cell r="D108">
            <v>3</v>
          </cell>
          <cell r="E108">
            <v>0</v>
          </cell>
          <cell r="I108">
            <v>1.8518518518518516</v>
          </cell>
        </row>
        <row r="109">
          <cell r="D109">
            <v>3.5</v>
          </cell>
          <cell r="E109">
            <v>1</v>
          </cell>
          <cell r="I109">
            <v>1.8518518518518516</v>
          </cell>
        </row>
        <row r="110">
          <cell r="D110">
            <v>4</v>
          </cell>
          <cell r="E110">
            <v>0</v>
          </cell>
          <cell r="I110">
            <v>0</v>
          </cell>
        </row>
        <row r="111">
          <cell r="D111">
            <v>4.5</v>
          </cell>
          <cell r="E111">
            <v>0</v>
          </cell>
          <cell r="I111">
            <v>0</v>
          </cell>
        </row>
        <row r="112">
          <cell r="D112">
            <v>5</v>
          </cell>
          <cell r="E112">
            <v>0</v>
          </cell>
          <cell r="I112">
            <v>0</v>
          </cell>
        </row>
        <row r="113">
          <cell r="D113">
            <v>5.5</v>
          </cell>
          <cell r="E113">
            <v>0</v>
          </cell>
          <cell r="I113">
            <v>0</v>
          </cell>
        </row>
        <row r="114">
          <cell r="D114">
            <v>6</v>
          </cell>
          <cell r="E114">
            <v>0</v>
          </cell>
          <cell r="I114">
            <v>0</v>
          </cell>
        </row>
        <row r="115">
          <cell r="D115">
            <v>6.5</v>
          </cell>
          <cell r="E115">
            <v>0</v>
          </cell>
          <cell r="I115">
            <v>0</v>
          </cell>
        </row>
        <row r="116">
          <cell r="D116">
            <v>7</v>
          </cell>
          <cell r="E116">
            <v>0</v>
          </cell>
          <cell r="I116">
            <v>0</v>
          </cell>
        </row>
        <row r="117">
          <cell r="D117">
            <v>7.5</v>
          </cell>
          <cell r="E117">
            <v>0</v>
          </cell>
          <cell r="I117">
            <v>0</v>
          </cell>
        </row>
        <row r="118">
          <cell r="D118">
            <v>8</v>
          </cell>
          <cell r="E118">
            <v>0</v>
          </cell>
          <cell r="I118">
            <v>0</v>
          </cell>
        </row>
        <row r="119">
          <cell r="D119">
            <v>8.5</v>
          </cell>
          <cell r="E119">
            <v>0</v>
          </cell>
          <cell r="I119">
            <v>0</v>
          </cell>
        </row>
        <row r="120">
          <cell r="D120">
            <v>9</v>
          </cell>
          <cell r="E120">
            <v>0</v>
          </cell>
          <cell r="I120">
            <v>0</v>
          </cell>
        </row>
        <row r="121">
          <cell r="D121">
            <v>9.5</v>
          </cell>
          <cell r="E121">
            <v>0</v>
          </cell>
          <cell r="I121">
            <v>0</v>
          </cell>
        </row>
        <row r="122">
          <cell r="D122">
            <v>10</v>
          </cell>
          <cell r="E122">
            <v>0</v>
          </cell>
          <cell r="I122">
            <v>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  <cell r="E82">
            <v>0</v>
          </cell>
          <cell r="I82">
            <v>100</v>
          </cell>
        </row>
        <row r="83">
          <cell r="D83">
            <v>-9.5</v>
          </cell>
          <cell r="E83">
            <v>0</v>
          </cell>
          <cell r="I83">
            <v>100</v>
          </cell>
        </row>
        <row r="84">
          <cell r="D84">
            <v>-9</v>
          </cell>
          <cell r="E84">
            <v>0</v>
          </cell>
          <cell r="I84">
            <v>100</v>
          </cell>
        </row>
        <row r="85">
          <cell r="D85">
            <v>-8.5</v>
          </cell>
          <cell r="E85">
            <v>0</v>
          </cell>
          <cell r="I85">
            <v>100</v>
          </cell>
        </row>
        <row r="86">
          <cell r="D86">
            <v>-8</v>
          </cell>
          <cell r="E86">
            <v>0</v>
          </cell>
          <cell r="I86">
            <v>100</v>
          </cell>
        </row>
        <row r="87">
          <cell r="D87">
            <v>-7.5</v>
          </cell>
          <cell r="E87">
            <v>1</v>
          </cell>
          <cell r="I87">
            <v>100</v>
          </cell>
        </row>
        <row r="88">
          <cell r="D88">
            <v>-7</v>
          </cell>
          <cell r="E88">
            <v>6</v>
          </cell>
          <cell r="I88">
            <v>99.2</v>
          </cell>
        </row>
        <row r="89">
          <cell r="D89">
            <v>-6.5</v>
          </cell>
          <cell r="E89">
            <v>17</v>
          </cell>
          <cell r="I89">
            <v>94.4</v>
          </cell>
        </row>
        <row r="90">
          <cell r="D90">
            <v>-6</v>
          </cell>
          <cell r="E90">
            <v>19</v>
          </cell>
          <cell r="I90">
            <v>80.8</v>
          </cell>
        </row>
        <row r="91">
          <cell r="D91">
            <v>-5.5</v>
          </cell>
          <cell r="E91">
            <v>27</v>
          </cell>
          <cell r="I91">
            <v>65.599999999999994</v>
          </cell>
        </row>
        <row r="92">
          <cell r="D92">
            <v>-5</v>
          </cell>
          <cell r="E92">
            <v>15</v>
          </cell>
          <cell r="I92">
            <v>43.999999999999993</v>
          </cell>
        </row>
        <row r="93">
          <cell r="D93">
            <v>-4.5</v>
          </cell>
          <cell r="E93">
            <v>11</v>
          </cell>
          <cell r="I93">
            <v>31.999999999999993</v>
          </cell>
        </row>
        <row r="94">
          <cell r="D94">
            <v>-4</v>
          </cell>
          <cell r="E94">
            <v>12</v>
          </cell>
          <cell r="I94">
            <v>23.199999999999996</v>
          </cell>
        </row>
        <row r="95">
          <cell r="D95">
            <v>-3.5</v>
          </cell>
          <cell r="E95">
            <v>9</v>
          </cell>
          <cell r="I95">
            <v>13.599999999999998</v>
          </cell>
        </row>
        <row r="96">
          <cell r="D96">
            <v>-3</v>
          </cell>
          <cell r="E96">
            <v>1</v>
          </cell>
          <cell r="I96">
            <v>6.3999999999999995</v>
          </cell>
        </row>
        <row r="97">
          <cell r="D97">
            <v>-2.5</v>
          </cell>
          <cell r="E97">
            <v>1</v>
          </cell>
          <cell r="I97">
            <v>5.6</v>
          </cell>
        </row>
        <row r="98">
          <cell r="D98">
            <v>-2</v>
          </cell>
          <cell r="E98">
            <v>1</v>
          </cell>
          <cell r="I98">
            <v>4.8</v>
          </cell>
        </row>
        <row r="99">
          <cell r="D99">
            <v>-1.5</v>
          </cell>
          <cell r="E99">
            <v>0</v>
          </cell>
          <cell r="I99">
            <v>4</v>
          </cell>
        </row>
        <row r="100">
          <cell r="D100">
            <v>-1</v>
          </cell>
          <cell r="E100">
            <v>2</v>
          </cell>
          <cell r="I100">
            <v>4</v>
          </cell>
        </row>
        <row r="101">
          <cell r="D101">
            <v>-0.5</v>
          </cell>
          <cell r="E101">
            <v>2</v>
          </cell>
          <cell r="I101">
            <v>2.4000000000000004</v>
          </cell>
        </row>
        <row r="102">
          <cell r="D102">
            <v>0</v>
          </cell>
          <cell r="E102">
            <v>0</v>
          </cell>
          <cell r="I102">
            <v>0.8</v>
          </cell>
        </row>
        <row r="103">
          <cell r="D103">
            <v>0.5</v>
          </cell>
          <cell r="E103">
            <v>0</v>
          </cell>
          <cell r="I103">
            <v>0.8</v>
          </cell>
        </row>
        <row r="104">
          <cell r="D104">
            <v>1</v>
          </cell>
          <cell r="E104">
            <v>0</v>
          </cell>
          <cell r="I104">
            <v>0.8</v>
          </cell>
        </row>
        <row r="105">
          <cell r="D105">
            <v>1.5</v>
          </cell>
          <cell r="E105">
            <v>0</v>
          </cell>
          <cell r="I105">
            <v>0.8</v>
          </cell>
        </row>
        <row r="106">
          <cell r="D106">
            <v>2</v>
          </cell>
          <cell r="E106">
            <v>0</v>
          </cell>
          <cell r="I106">
            <v>0.8</v>
          </cell>
        </row>
        <row r="107">
          <cell r="D107">
            <v>2.5</v>
          </cell>
          <cell r="E107">
            <v>1</v>
          </cell>
          <cell r="I107">
            <v>0.8</v>
          </cell>
        </row>
        <row r="108">
          <cell r="D108">
            <v>3</v>
          </cell>
          <cell r="E108">
            <v>0</v>
          </cell>
          <cell r="I108">
            <v>0</v>
          </cell>
        </row>
        <row r="109">
          <cell r="D109">
            <v>3.5</v>
          </cell>
          <cell r="E109">
            <v>0</v>
          </cell>
          <cell r="I109">
            <v>0</v>
          </cell>
        </row>
        <row r="110">
          <cell r="D110">
            <v>4</v>
          </cell>
          <cell r="E110">
            <v>0</v>
          </cell>
          <cell r="I110">
            <v>0</v>
          </cell>
        </row>
        <row r="111">
          <cell r="D111">
            <v>4.5</v>
          </cell>
          <cell r="E111">
            <v>0</v>
          </cell>
          <cell r="I111">
            <v>0</v>
          </cell>
        </row>
        <row r="112">
          <cell r="D112">
            <v>5</v>
          </cell>
          <cell r="E112">
            <v>0</v>
          </cell>
          <cell r="I112">
            <v>0</v>
          </cell>
        </row>
        <row r="113">
          <cell r="D113">
            <v>5.5</v>
          </cell>
          <cell r="E113">
            <v>0</v>
          </cell>
          <cell r="I113">
            <v>0</v>
          </cell>
        </row>
        <row r="114">
          <cell r="D114">
            <v>6</v>
          </cell>
          <cell r="E114">
            <v>0</v>
          </cell>
          <cell r="I114">
            <v>0</v>
          </cell>
        </row>
        <row r="115">
          <cell r="D115">
            <v>6.5</v>
          </cell>
          <cell r="E115">
            <v>0</v>
          </cell>
          <cell r="I115">
            <v>0</v>
          </cell>
        </row>
        <row r="116">
          <cell r="D116">
            <v>7</v>
          </cell>
          <cell r="E116">
            <v>0</v>
          </cell>
          <cell r="I116">
            <v>0</v>
          </cell>
        </row>
        <row r="117">
          <cell r="D117">
            <v>7.5</v>
          </cell>
          <cell r="E117">
            <v>0</v>
          </cell>
          <cell r="I117">
            <v>0</v>
          </cell>
        </row>
        <row r="118">
          <cell r="D118">
            <v>8</v>
          </cell>
          <cell r="E118">
            <v>0</v>
          </cell>
          <cell r="I118">
            <v>0</v>
          </cell>
        </row>
        <row r="119">
          <cell r="D119">
            <v>8.5</v>
          </cell>
          <cell r="E119">
            <v>0</v>
          </cell>
          <cell r="I119">
            <v>0</v>
          </cell>
        </row>
        <row r="120">
          <cell r="D120">
            <v>9</v>
          </cell>
          <cell r="E120">
            <v>0</v>
          </cell>
          <cell r="I120">
            <v>0</v>
          </cell>
        </row>
        <row r="121">
          <cell r="D121">
            <v>9.5</v>
          </cell>
          <cell r="E121">
            <v>0</v>
          </cell>
          <cell r="I121">
            <v>0</v>
          </cell>
        </row>
        <row r="122">
          <cell r="D122">
            <v>10</v>
          </cell>
          <cell r="E122">
            <v>0</v>
          </cell>
          <cell r="I122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  <cell r="E82">
            <v>0</v>
          </cell>
          <cell r="I82">
            <v>100</v>
          </cell>
        </row>
        <row r="83">
          <cell r="D83">
            <v>-9.5</v>
          </cell>
          <cell r="E83">
            <v>0</v>
          </cell>
          <cell r="I83">
            <v>100</v>
          </cell>
        </row>
        <row r="84">
          <cell r="D84">
            <v>-9</v>
          </cell>
          <cell r="E84">
            <v>0</v>
          </cell>
          <cell r="I84">
            <v>100</v>
          </cell>
        </row>
        <row r="85">
          <cell r="D85">
            <v>-8.5</v>
          </cell>
          <cell r="E85">
            <v>0</v>
          </cell>
          <cell r="I85">
            <v>100</v>
          </cell>
        </row>
        <row r="86">
          <cell r="D86">
            <v>-8</v>
          </cell>
          <cell r="E86">
            <v>0</v>
          </cell>
          <cell r="I86">
            <v>100</v>
          </cell>
        </row>
        <row r="87">
          <cell r="D87">
            <v>-7.5</v>
          </cell>
          <cell r="E87">
            <v>0</v>
          </cell>
          <cell r="I87">
            <v>100</v>
          </cell>
        </row>
        <row r="88">
          <cell r="D88">
            <v>-7</v>
          </cell>
          <cell r="E88">
            <v>0</v>
          </cell>
          <cell r="I88">
            <v>100</v>
          </cell>
        </row>
        <row r="89">
          <cell r="D89">
            <v>-6.5</v>
          </cell>
          <cell r="E89">
            <v>6</v>
          </cell>
          <cell r="I89">
            <v>100</v>
          </cell>
        </row>
        <row r="90">
          <cell r="D90">
            <v>-6</v>
          </cell>
          <cell r="E90">
            <v>16</v>
          </cell>
          <cell r="I90">
            <v>88.888888888888886</v>
          </cell>
        </row>
        <row r="91">
          <cell r="D91">
            <v>-5.5</v>
          </cell>
          <cell r="E91">
            <v>14</v>
          </cell>
          <cell r="I91">
            <v>59.259259259259252</v>
          </cell>
        </row>
        <row r="92">
          <cell r="D92">
            <v>-5</v>
          </cell>
          <cell r="E92">
            <v>4</v>
          </cell>
          <cell r="I92">
            <v>33.333333333333329</v>
          </cell>
        </row>
        <row r="93">
          <cell r="D93">
            <v>-4.5</v>
          </cell>
          <cell r="E93">
            <v>8</v>
          </cell>
          <cell r="I93">
            <v>25.925925925925924</v>
          </cell>
        </row>
        <row r="94">
          <cell r="D94">
            <v>-4</v>
          </cell>
          <cell r="E94">
            <v>3</v>
          </cell>
          <cell r="I94">
            <v>11.111111111111111</v>
          </cell>
        </row>
        <row r="95">
          <cell r="D95">
            <v>-3.5</v>
          </cell>
          <cell r="E95">
            <v>1</v>
          </cell>
          <cell r="I95">
            <v>5.5555555555555554</v>
          </cell>
        </row>
        <row r="96">
          <cell r="D96">
            <v>-3</v>
          </cell>
          <cell r="E96">
            <v>2</v>
          </cell>
          <cell r="I96">
            <v>3.7037037037037033</v>
          </cell>
        </row>
        <row r="97">
          <cell r="D97">
            <v>-2.5</v>
          </cell>
          <cell r="E97">
            <v>0</v>
          </cell>
          <cell r="I97">
            <v>0</v>
          </cell>
        </row>
        <row r="98">
          <cell r="D98">
            <v>-2</v>
          </cell>
          <cell r="E98">
            <v>0</v>
          </cell>
          <cell r="I98">
            <v>0</v>
          </cell>
        </row>
        <row r="99">
          <cell r="D99">
            <v>-1.5</v>
          </cell>
          <cell r="E99">
            <v>0</v>
          </cell>
          <cell r="I99">
            <v>0</v>
          </cell>
        </row>
        <row r="100">
          <cell r="D100">
            <v>-1</v>
          </cell>
          <cell r="E100">
            <v>0</v>
          </cell>
          <cell r="I100">
            <v>0</v>
          </cell>
        </row>
        <row r="101">
          <cell r="D101">
            <v>-0.5</v>
          </cell>
          <cell r="E101">
            <v>0</v>
          </cell>
          <cell r="I101">
            <v>0</v>
          </cell>
        </row>
        <row r="102">
          <cell r="D102">
            <v>0</v>
          </cell>
          <cell r="E102">
            <v>0</v>
          </cell>
          <cell r="I102">
            <v>0</v>
          </cell>
        </row>
        <row r="103">
          <cell r="D103">
            <v>0.5</v>
          </cell>
          <cell r="E103">
            <v>0</v>
          </cell>
          <cell r="I103">
            <v>0</v>
          </cell>
        </row>
        <row r="104">
          <cell r="D104">
            <v>1</v>
          </cell>
          <cell r="E104">
            <v>0</v>
          </cell>
          <cell r="I104">
            <v>0</v>
          </cell>
        </row>
        <row r="105">
          <cell r="D105">
            <v>1.5</v>
          </cell>
          <cell r="E105">
            <v>0</v>
          </cell>
          <cell r="I105">
            <v>0</v>
          </cell>
        </row>
        <row r="106">
          <cell r="D106">
            <v>2</v>
          </cell>
          <cell r="E106">
            <v>0</v>
          </cell>
          <cell r="I106">
            <v>0</v>
          </cell>
        </row>
        <row r="107">
          <cell r="D107">
            <v>2.5</v>
          </cell>
          <cell r="E107">
            <v>0</v>
          </cell>
          <cell r="I107">
            <v>0</v>
          </cell>
        </row>
        <row r="108">
          <cell r="D108">
            <v>3</v>
          </cell>
          <cell r="E108">
            <v>0</v>
          </cell>
          <cell r="I108">
            <v>0</v>
          </cell>
        </row>
        <row r="109">
          <cell r="D109">
            <v>3.5</v>
          </cell>
          <cell r="E109">
            <v>0</v>
          </cell>
          <cell r="I109">
            <v>0</v>
          </cell>
        </row>
        <row r="110">
          <cell r="D110">
            <v>4</v>
          </cell>
          <cell r="E110">
            <v>0</v>
          </cell>
          <cell r="I110">
            <v>0</v>
          </cell>
        </row>
        <row r="111">
          <cell r="D111">
            <v>4.5</v>
          </cell>
          <cell r="E111">
            <v>0</v>
          </cell>
          <cell r="I111">
            <v>0</v>
          </cell>
        </row>
        <row r="112">
          <cell r="D112">
            <v>5</v>
          </cell>
          <cell r="E112">
            <v>0</v>
          </cell>
          <cell r="I112">
            <v>0</v>
          </cell>
        </row>
        <row r="113">
          <cell r="D113">
            <v>5.5</v>
          </cell>
          <cell r="E113">
            <v>0</v>
          </cell>
          <cell r="I113">
            <v>0</v>
          </cell>
        </row>
        <row r="114">
          <cell r="D114">
            <v>6</v>
          </cell>
          <cell r="E114">
            <v>0</v>
          </cell>
          <cell r="I114">
            <v>0</v>
          </cell>
        </row>
        <row r="115">
          <cell r="D115">
            <v>6.5</v>
          </cell>
          <cell r="E115">
            <v>0</v>
          </cell>
          <cell r="I115">
            <v>0</v>
          </cell>
        </row>
        <row r="116">
          <cell r="D116">
            <v>7</v>
          </cell>
          <cell r="E116">
            <v>0</v>
          </cell>
          <cell r="I116">
            <v>0</v>
          </cell>
        </row>
        <row r="117">
          <cell r="D117">
            <v>7.5</v>
          </cell>
          <cell r="E117">
            <v>0</v>
          </cell>
          <cell r="I117">
            <v>0</v>
          </cell>
        </row>
        <row r="118">
          <cell r="D118">
            <v>8</v>
          </cell>
          <cell r="E118">
            <v>0</v>
          </cell>
          <cell r="I118">
            <v>0</v>
          </cell>
        </row>
        <row r="119">
          <cell r="D119">
            <v>8.5</v>
          </cell>
          <cell r="E119">
            <v>0</v>
          </cell>
          <cell r="I119">
            <v>0</v>
          </cell>
        </row>
        <row r="120">
          <cell r="D120">
            <v>9</v>
          </cell>
          <cell r="E120">
            <v>0</v>
          </cell>
          <cell r="I120">
            <v>0</v>
          </cell>
        </row>
        <row r="121">
          <cell r="D121">
            <v>9.5</v>
          </cell>
          <cell r="E121">
            <v>0</v>
          </cell>
          <cell r="I121">
            <v>0</v>
          </cell>
        </row>
        <row r="122">
          <cell r="D122">
            <v>10</v>
          </cell>
          <cell r="E122">
            <v>0</v>
          </cell>
          <cell r="I122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B3" workbookViewId="0">
      <selection activeCell="G30" sqref="G30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2" max="12" width="13.6640625" customWidth="1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79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232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6" t="s">
        <v>58</v>
      </c>
      <c r="C18" s="101"/>
      <c r="D18" s="102"/>
      <c r="E18" s="94" t="s">
        <v>56</v>
      </c>
      <c r="F18" s="94"/>
      <c r="G18" s="91"/>
      <c r="H18" s="92" t="s">
        <v>57</v>
      </c>
      <c r="I18" s="103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>
        <f>U123</f>
        <v>-3.9307692307692306</v>
      </c>
      <c r="G20" s="58">
        <f>2^(-F20)</f>
        <v>15.250337130688767</v>
      </c>
      <c r="H20" s="86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>
        <f>T123</f>
        <v>-4.2634782608695652</v>
      </c>
      <c r="G21" s="58">
        <f>2^(-F21)</f>
        <v>19.205907920598712</v>
      </c>
      <c r="H21" s="86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-4.6785714285714288</v>
      </c>
      <c r="G22" s="58">
        <f t="shared" ref="G22:G29" si="2">2^(-F22)</f>
        <v>25.608865362590898</v>
      </c>
      <c r="H22" s="86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-5.0962962962962965</v>
      </c>
      <c r="G23" s="58">
        <f t="shared" si="2"/>
        <v>34.208816699519502</v>
      </c>
      <c r="H23" s="86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-5.3111111111111109</v>
      </c>
      <c r="G24" s="58">
        <f t="shared" si="2"/>
        <v>39.701211051651811</v>
      </c>
      <c r="H24" s="86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-5.6226415094339623</v>
      </c>
      <c r="G25" s="58">
        <f t="shared" si="2"/>
        <v>49.270134655468183</v>
      </c>
      <c r="H25" s="86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-6.2142857142857144</v>
      </c>
      <c r="G26" s="58">
        <f t="shared" si="2"/>
        <v>74.248280714250399</v>
      </c>
      <c r="H26" s="86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-6.4628571428571426</v>
      </c>
      <c r="G27" s="58">
        <f t="shared" si="2"/>
        <v>88.209194793020387</v>
      </c>
      <c r="H27" s="86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-6.7</v>
      </c>
      <c r="G28" s="58">
        <f t="shared" si="2"/>
        <v>103.96830673359811</v>
      </c>
      <c r="H28" s="86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-5.3362068965517233</v>
      </c>
      <c r="G29" s="58">
        <f t="shared" si="2"/>
        <v>40.397858059378301</v>
      </c>
      <c r="H29" s="86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1.3744526529221919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2.3390115901622819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13.040920788812461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98.275862068965495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1.7241379310344827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97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9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f>Monte!E84+Centrale!E84+Valle!E84</f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f>Monte!E85+Centrale!E85+Valle!E85</f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f>Monte!E86+Centrale!E86+Valle!E86</f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f>Monte!E87+Centrale!E87+Valle!E87</f>
        <v>1</v>
      </c>
      <c r="F87" s="11">
        <f t="shared" si="18"/>
        <v>181.01933598375612</v>
      </c>
      <c r="G87" s="8">
        <f t="shared" si="19"/>
        <v>4.3103448275862068E-3</v>
      </c>
      <c r="H87" s="8">
        <f t="shared" si="20"/>
        <v>0.43103448275862066</v>
      </c>
      <c r="I87" s="8">
        <f t="shared" si="21"/>
        <v>100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f>Monte!E88+Centrale!E88+Valle!E88</f>
        <v>6</v>
      </c>
      <c r="F88" s="11">
        <f t="shared" si="18"/>
        <v>128</v>
      </c>
      <c r="G88" s="8">
        <f t="shared" si="19"/>
        <v>2.5862068965517241E-2</v>
      </c>
      <c r="H88" s="8">
        <f t="shared" si="20"/>
        <v>2.5862068965517242</v>
      </c>
      <c r="I88" s="8">
        <f t="shared" si="21"/>
        <v>99.568965517241381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f>Monte!E89+Centrale!E89+Valle!E89</f>
        <v>27</v>
      </c>
      <c r="F89" s="3">
        <f t="shared" si="18"/>
        <v>90.509667991878061</v>
      </c>
      <c r="G89" s="8">
        <f t="shared" si="19"/>
        <v>0.11637931034482758</v>
      </c>
      <c r="H89" s="8">
        <f t="shared" si="20"/>
        <v>11.637931034482758</v>
      </c>
      <c r="I89" s="8">
        <f t="shared" si="21"/>
        <v>96.982758620689651</v>
      </c>
      <c r="J89" s="28"/>
      <c r="K89" s="26"/>
      <c r="L89" s="26"/>
      <c r="M89" s="46">
        <f t="shared" si="22"/>
        <v>-6.7</v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f>Monte!E90+Centrale!E90+Valle!E90</f>
        <v>42</v>
      </c>
      <c r="F90" s="11">
        <f>2^(-D90)</f>
        <v>64</v>
      </c>
      <c r="G90" s="8">
        <f t="shared" si="19"/>
        <v>0.18103448275862069</v>
      </c>
      <c r="H90" s="8">
        <f t="shared" si="20"/>
        <v>18.103448275862068</v>
      </c>
      <c r="I90" s="8">
        <f t="shared" si="21"/>
        <v>85.34482758620689</v>
      </c>
      <c r="J90" s="28"/>
      <c r="K90" s="26"/>
      <c r="L90" s="26"/>
      <c r="M90" s="46" t="str">
        <f t="shared" si="22"/>
        <v/>
      </c>
      <c r="N90" s="46">
        <f t="shared" si="23"/>
        <v>-6.4628571428571426</v>
      </c>
      <c r="O90" s="46">
        <f t="shared" si="24"/>
        <v>-6.2142857142857144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f>Monte!E91+Centrale!E91+Valle!E91</f>
        <v>53</v>
      </c>
      <c r="F91" s="10">
        <f t="shared" si="18"/>
        <v>45.254833995939045</v>
      </c>
      <c r="G91" s="8">
        <f t="shared" si="19"/>
        <v>0.22844827586206898</v>
      </c>
      <c r="H91" s="8">
        <f t="shared" si="20"/>
        <v>22.844827586206897</v>
      </c>
      <c r="I91" s="8">
        <f t="shared" si="21"/>
        <v>67.241379310344826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-5.6226415094339623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f>Monte!E92+Centrale!E92+Valle!E92</f>
        <v>27</v>
      </c>
      <c r="F92" s="11">
        <f t="shared" si="18"/>
        <v>32</v>
      </c>
      <c r="G92" s="8">
        <f t="shared" si="19"/>
        <v>0.11637931034482758</v>
      </c>
      <c r="H92" s="8">
        <f t="shared" si="20"/>
        <v>11.637931034482758</v>
      </c>
      <c r="I92" s="8">
        <f t="shared" si="21"/>
        <v>44.396551724137936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>
        <f t="shared" si="26"/>
        <v>-5.3111111111111109</v>
      </c>
      <c r="R92" s="46">
        <f t="shared" si="27"/>
        <v>-5.0962962962962965</v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f>Monte!E93+Centrale!E93+Valle!E93</f>
        <v>28</v>
      </c>
      <c r="F93" s="3">
        <f t="shared" si="18"/>
        <v>22.627416997969519</v>
      </c>
      <c r="G93" s="8">
        <f t="shared" si="19"/>
        <v>0.1206896551724138</v>
      </c>
      <c r="H93" s="8">
        <f t="shared" si="20"/>
        <v>12.068965517241379</v>
      </c>
      <c r="I93" s="8">
        <f t="shared" si="21"/>
        <v>32.758620689655174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>
        <f t="shared" si="28"/>
        <v>-4.6785714285714288</v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f>Monte!E94+Centrale!E94+Valle!E94</f>
        <v>23</v>
      </c>
      <c r="F94" s="11">
        <f t="shared" si="18"/>
        <v>16</v>
      </c>
      <c r="G94" s="8">
        <f t="shared" si="19"/>
        <v>9.9137931034482762E-2</v>
      </c>
      <c r="H94" s="8">
        <f t="shared" si="20"/>
        <v>9.9137931034482758</v>
      </c>
      <c r="I94" s="8">
        <f t="shared" si="21"/>
        <v>20.689655172413794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>
        <f t="shared" si="29"/>
        <v>-4.2634782608695652</v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f>Monte!E95+Centrale!E95+Valle!E95</f>
        <v>13</v>
      </c>
      <c r="F95" s="3">
        <f t="shared" si="18"/>
        <v>11.313708498984759</v>
      </c>
      <c r="G95" s="8">
        <f t="shared" si="19"/>
        <v>5.6034482758620691E-2</v>
      </c>
      <c r="H95" s="8">
        <f t="shared" si="20"/>
        <v>5.6034482758620694</v>
      </c>
      <c r="I95" s="8">
        <f t="shared" si="21"/>
        <v>10.775862068965518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>
        <f t="shared" si="30"/>
        <v>-3.9307692307692306</v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f>Monte!E96+Centrale!E96+Valle!E96</f>
        <v>3</v>
      </c>
      <c r="F96" s="11">
        <f t="shared" si="18"/>
        <v>8</v>
      </c>
      <c r="G96" s="8">
        <f t="shared" si="19"/>
        <v>1.2931034482758621E-2</v>
      </c>
      <c r="H96" s="8">
        <f t="shared" si="20"/>
        <v>1.2931034482758621</v>
      </c>
      <c r="I96" s="8">
        <f t="shared" si="21"/>
        <v>5.1724137931034484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f>Monte!E97+Centrale!E97+Valle!E97</f>
        <v>2</v>
      </c>
      <c r="F97" s="10">
        <f t="shared" si="18"/>
        <v>5.6568542494923806</v>
      </c>
      <c r="G97" s="8">
        <f t="shared" si="19"/>
        <v>8.6206896551724137E-3</v>
      </c>
      <c r="H97" s="8">
        <f t="shared" si="20"/>
        <v>0.86206896551724133</v>
      </c>
      <c r="I97" s="8">
        <f t="shared" si="21"/>
        <v>3.8793103448275863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f>Monte!E98+Centrale!E98+Valle!E98</f>
        <v>1</v>
      </c>
      <c r="F98" s="11">
        <f t="shared" si="18"/>
        <v>4</v>
      </c>
      <c r="G98" s="8">
        <f t="shared" si="19"/>
        <v>4.3103448275862068E-3</v>
      </c>
      <c r="H98" s="8">
        <f t="shared" si="20"/>
        <v>0.43103448275862066</v>
      </c>
      <c r="I98" s="8">
        <f t="shared" si="21"/>
        <v>3.0172413793103448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f>Monte!E99+Centrale!E99+Valle!E99</f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2.5862068965517242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f>Monte!E100+Centrale!E100+Valle!E100</f>
        <v>2</v>
      </c>
      <c r="F100" s="11">
        <f t="shared" si="18"/>
        <v>2</v>
      </c>
      <c r="G100" s="8">
        <f t="shared" si="19"/>
        <v>8.6206896551724137E-3</v>
      </c>
      <c r="H100" s="8">
        <f t="shared" si="20"/>
        <v>0.86206896551724133</v>
      </c>
      <c r="I100" s="8">
        <f t="shared" si="21"/>
        <v>2.5862068965517242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f>Monte!E101+Centrale!E101+Valle!E101</f>
        <v>2</v>
      </c>
      <c r="F101" s="10">
        <f t="shared" si="18"/>
        <v>1.4142135623730951</v>
      </c>
      <c r="G101" s="8">
        <f t="shared" si="19"/>
        <v>8.6206896551724137E-3</v>
      </c>
      <c r="H101" s="8">
        <f t="shared" si="20"/>
        <v>0.86206896551724133</v>
      </c>
      <c r="I101" s="8">
        <f t="shared" si="21"/>
        <v>1.7241379310344827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f>Monte!E102+Centrale!E102+Valle!E102</f>
        <v>0</v>
      </c>
      <c r="F102" s="11">
        <f t="shared" si="18"/>
        <v>1</v>
      </c>
      <c r="G102" s="8">
        <f t="shared" si="19"/>
        <v>0</v>
      </c>
      <c r="H102" s="8">
        <f t="shared" si="20"/>
        <v>0</v>
      </c>
      <c r="I102" s="8">
        <f t="shared" si="21"/>
        <v>0.86206896551724133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f>Monte!E103+Centrale!E103+Valle!E103</f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0.86206896551724133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f>Monte!E104+Centrale!E104+Valle!E104</f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0.86206896551724133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f>Monte!E105+Centrale!E105+Valle!E105</f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0.86206896551724133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f>Monte!E106+Centrale!E106+Valle!E106</f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0.86206896551724133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f>Monte!E107+Centrale!E107+Valle!E107</f>
        <v>1</v>
      </c>
      <c r="F107" s="13">
        <f t="shared" si="18"/>
        <v>0.17677669529663687</v>
      </c>
      <c r="G107" s="8">
        <f t="shared" si="19"/>
        <v>4.3103448275862068E-3</v>
      </c>
      <c r="H107" s="8">
        <f t="shared" si="20"/>
        <v>0.43103448275862066</v>
      </c>
      <c r="I107" s="8">
        <f t="shared" si="21"/>
        <v>0.86206896551724133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f>Monte!E108+Centrale!E108+Valle!E108</f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0.43103448275862066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f>Monte!E109+Centrale!E109+Valle!E109</f>
        <v>1</v>
      </c>
      <c r="F109" s="13">
        <f t="shared" si="18"/>
        <v>8.8388347648318447E-2</v>
      </c>
      <c r="G109" s="8">
        <f t="shared" si="19"/>
        <v>4.3103448275862068E-3</v>
      </c>
      <c r="H109" s="8">
        <f t="shared" si="20"/>
        <v>0.43103448275862066</v>
      </c>
      <c r="I109" s="8">
        <f t="shared" si="21"/>
        <v>0.43103448275862066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f>Monte!E110+Centrale!E110+Valle!E110</f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f>Monte!E111+Centrale!E111+Valle!E111</f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f>Monte!E112+Centrale!E112+Valle!E112</f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f>Monte!E113+Centrale!E113+Valle!E113</f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f>Monte!E114+Centrale!E114+Valle!E114</f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f>Monte!E115+Centrale!E115+Valle!E115</f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f>Monte!E116+Centrale!E116+Valle!E116</f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f>Monte!E117+Centrale!E117+Valle!E117</f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f>Monte!E118+Centrale!E118+Valle!E118</f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f>Monte!E119+Centrale!E119+Valle!E119</f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f>Monte!E120+Centrale!E120+Valle!E120</f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f>Monte!E121+Centrale!E121+Valle!E121</f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232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-6.7</v>
      </c>
      <c r="N123" s="45">
        <f t="shared" ref="N123:U123" si="32">SUM(N82:N122)</f>
        <v>-6.4628571428571426</v>
      </c>
      <c r="O123" s="45">
        <f t="shared" si="32"/>
        <v>-6.2142857142857144</v>
      </c>
      <c r="P123" s="45">
        <f t="shared" si="32"/>
        <v>-5.6226415094339623</v>
      </c>
      <c r="Q123" s="45">
        <f t="shared" si="32"/>
        <v>-5.3111111111111109</v>
      </c>
      <c r="R123" s="45">
        <f t="shared" si="32"/>
        <v>-5.0962962962962965</v>
      </c>
      <c r="S123" s="45">
        <f t="shared" si="32"/>
        <v>-4.6785714285714288</v>
      </c>
      <c r="T123" s="45">
        <f t="shared" si="32"/>
        <v>-4.2634782608695652</v>
      </c>
      <c r="U123" s="45">
        <f t="shared" si="32"/>
        <v>-3.9307692307692306</v>
      </c>
      <c r="V123" s="26"/>
      <c r="W123" s="26"/>
      <c r="X123" s="26"/>
    </row>
    <row r="124" spans="1:24" ht="13">
      <c r="A124" s="26"/>
      <c r="B124" s="92" t="s">
        <v>23</v>
      </c>
      <c r="C124" s="9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-3.3405172413793101E-2</v>
      </c>
      <c r="G209" s="39">
        <f t="shared" si="55"/>
        <v>2.5113780802820961E-2</v>
      </c>
      <c r="H209" s="39">
        <f t="shared" si="56"/>
        <v>-6.0619470903360957E-2</v>
      </c>
      <c r="I209" s="40">
        <f t="shared" si="57"/>
        <v>0.14632286080121615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-0.1875</v>
      </c>
      <c r="G210" s="39">
        <f t="shared" si="55"/>
        <v>9.4722518348435841E-2</v>
      </c>
      <c r="H210" s="39">
        <f t="shared" si="56"/>
        <v>-0.18127930235648937</v>
      </c>
      <c r="I210" s="40">
        <f t="shared" si="57"/>
        <v>0.34693107864776423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-0.78556034482758619</v>
      </c>
      <c r="G211" s="39">
        <f t="shared" si="55"/>
        <v>0.23262023863217052</v>
      </c>
      <c r="H211" s="39">
        <f t="shared" si="56"/>
        <v>-0.32887688910065505</v>
      </c>
      <c r="I211" s="40">
        <f t="shared" si="57"/>
        <v>0.46496387769402986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-1.1314655172413792</v>
      </c>
      <c r="G212" s="39">
        <f t="shared" si="55"/>
        <v>0.15116702201812318</v>
      </c>
      <c r="H212" s="39">
        <f t="shared" si="56"/>
        <v>-0.13813538218897475</v>
      </c>
      <c r="I212" s="40">
        <f t="shared" si="57"/>
        <v>0.12622715958647704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-1.3135775862068966</v>
      </c>
      <c r="G213" s="39">
        <f t="shared" si="55"/>
        <v>3.9115994915740866E-2</v>
      </c>
      <c r="H213" s="39">
        <f t="shared" si="56"/>
        <v>-1.6185928930651426E-2</v>
      </c>
      <c r="I213" s="40">
        <f t="shared" si="57"/>
        <v>6.6976257644074996E-3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-0.61099137931034486</v>
      </c>
      <c r="G214" s="39">
        <f t="shared" si="55"/>
        <v>8.6488785928080672E-4</v>
      </c>
      <c r="H214" s="39">
        <f t="shared" si="56"/>
        <v>7.4559298213861932E-5</v>
      </c>
      <c r="I214" s="40">
        <f t="shared" si="57"/>
        <v>6.4275257080914842E-6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-0.57327586206896552</v>
      </c>
      <c r="G215" s="39">
        <f t="shared" si="55"/>
        <v>4.1473615154372756E-2</v>
      </c>
      <c r="H215" s="39">
        <f t="shared" si="56"/>
        <v>2.4312119228425376E-2</v>
      </c>
      <c r="I215" s="40">
        <f t="shared" si="57"/>
        <v>1.4251931961490718E-2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-0.42133620689655171</v>
      </c>
      <c r="G216" s="39">
        <f t="shared" si="55"/>
        <v>0.11696743408913837</v>
      </c>
      <c r="H216" s="39">
        <f t="shared" si="56"/>
        <v>0.12705083357958125</v>
      </c>
      <c r="I216" s="40">
        <f t="shared" si="57"/>
        <v>0.13800349164678644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-0.2101293103448276</v>
      </c>
      <c r="G217" s="39">
        <f t="shared" si="55"/>
        <v>0.14098569027020363</v>
      </c>
      <c r="H217" s="39">
        <f t="shared" si="56"/>
        <v>0.22363247422170218</v>
      </c>
      <c r="I217" s="40">
        <f t="shared" si="57"/>
        <v>0.35472737290338946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-4.2025862068965518E-2</v>
      </c>
      <c r="G218" s="39">
        <f t="shared" si="55"/>
        <v>5.6279213989913437E-2</v>
      </c>
      <c r="H218" s="39">
        <f t="shared" si="56"/>
        <v>0.11741008435826764</v>
      </c>
      <c r="I218" s="40">
        <f t="shared" si="57"/>
        <v>0.24494172771293754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-2.3706896551724137E-2</v>
      </c>
      <c r="G219" s="39">
        <f t="shared" si="55"/>
        <v>5.7659190618721518E-2</v>
      </c>
      <c r="H219" s="39">
        <f t="shared" si="56"/>
        <v>0.14911859642772801</v>
      </c>
      <c r="I219" s="40">
        <f t="shared" si="57"/>
        <v>0.38565154248550337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-9.6982758620689658E-3</v>
      </c>
      <c r="G220" s="39">
        <f t="shared" si="55"/>
        <v>4.1054625035876813E-2</v>
      </c>
      <c r="H220" s="39">
        <f t="shared" si="56"/>
        <v>0.12670306692106806</v>
      </c>
      <c r="I220" s="40">
        <f t="shared" si="57"/>
        <v>0.39103187894605479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-1.0775862068965518E-2</v>
      </c>
      <c r="G222" s="39">
        <f t="shared" si="55"/>
        <v>0.14394040346057643</v>
      </c>
      <c r="H222" s="39">
        <f t="shared" si="56"/>
        <v>0.58817026931304495</v>
      </c>
      <c r="I222" s="40">
        <f t="shared" si="57"/>
        <v>2.403385410813649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-6.4655172413793103E-3</v>
      </c>
      <c r="G223" s="39">
        <f t="shared" si="55"/>
        <v>0.18132149739636713</v>
      </c>
      <c r="H223" s="39">
        <f t="shared" si="56"/>
        <v>0.8315779018523044</v>
      </c>
      <c r="I223" s="40">
        <f t="shared" si="57"/>
        <v>3.8137883084950501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0</v>
      </c>
      <c r="G224" s="39">
        <f t="shared" si="55"/>
        <v>0</v>
      </c>
      <c r="H224" s="39">
        <f t="shared" si="56"/>
        <v>0</v>
      </c>
      <c r="I224" s="40">
        <f t="shared" si="57"/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9.6982758620689658E-3</v>
      </c>
      <c r="G229" s="39">
        <f t="shared" si="55"/>
        <v>0.2480626511952109</v>
      </c>
      <c r="H229" s="39">
        <f t="shared" si="56"/>
        <v>1.8818545952740136</v>
      </c>
      <c r="I229" s="40">
        <f t="shared" si="57"/>
        <v>14.276138308975272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1.4008620689655173E-2</v>
      </c>
      <c r="G231" s="39">
        <f t="shared" si="55"/>
        <v>0.31777133133789809</v>
      </c>
      <c r="H231" s="39">
        <f t="shared" si="56"/>
        <v>2.7284503966598828</v>
      </c>
      <c r="I231" s="40">
        <f t="shared" si="57"/>
        <v>23.427039612700369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40.397858059378301</v>
      </c>
      <c r="F235" s="62">
        <f>SUM(F204:F234)</f>
        <v>-5.3362068965517233</v>
      </c>
      <c r="G235" s="62">
        <f>SQRT(SUM(G204:G234))</f>
        <v>1.3744526529221919</v>
      </c>
      <c r="H235" s="62">
        <f>(SUM(H204:H234))/(($G$235)^3)</f>
        <v>2.3390115901622819</v>
      </c>
      <c r="I235" s="62">
        <f>(SUM(I204:I234))/(($G$235)^4)</f>
        <v>13.040920788812461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workbookViewId="0">
      <selection activeCell="D4" sqref="D4:I4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80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53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96" t="s">
        <v>58</v>
      </c>
      <c r="C18" s="124"/>
      <c r="D18" s="102"/>
      <c r="E18" s="94" t="s">
        <v>56</v>
      </c>
      <c r="F18" s="94"/>
      <c r="G18" s="91"/>
      <c r="H18" s="92" t="s">
        <v>57</v>
      </c>
      <c r="I18" s="125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-4.0187499999999998</v>
      </c>
      <c r="G20" s="58">
        <f t="shared" ref="G20:G29" si="1">2^(-F20)</f>
        <v>16.20930130128836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-4.2175000000000002</v>
      </c>
      <c r="G21" s="58">
        <f t="shared" si="1"/>
        <v>18.603472075265959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-4.5138888888888893</v>
      </c>
      <c r="G22" s="58">
        <f t="shared" si="1"/>
        <v>22.846304068174749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-4.8083333333333336</v>
      </c>
      <c r="G23" s="58">
        <f t="shared" si="1"/>
        <v>28.018995564988323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-4.9555555555555557</v>
      </c>
      <c r="G24" s="58">
        <f t="shared" si="1"/>
        <v>31.029220628694979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-5.28125</v>
      </c>
      <c r="G25" s="58">
        <f t="shared" si="1"/>
        <v>38.887915519375007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-5.90625</v>
      </c>
      <c r="G26" s="58">
        <f t="shared" si="1"/>
        <v>59.973364291529563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-6.18</v>
      </c>
      <c r="G27" s="58">
        <f t="shared" si="1"/>
        <v>72.504568658931106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-6.4071428571428566</v>
      </c>
      <c r="G28" s="58">
        <f t="shared" si="1"/>
        <v>84.867651925007578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-5.0801886792452837</v>
      </c>
      <c r="G29" s="58">
        <f t="shared" si="1"/>
        <v>33.829001249582873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1.4599799566549208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3.4509593138631249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20.367888839396631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98.113207547169836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1.8867924528301887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127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100.00000000000001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0</v>
      </c>
      <c r="F88" s="11">
        <f t="shared" si="18"/>
        <v>128</v>
      </c>
      <c r="G88" s="8">
        <f t="shared" si="19"/>
        <v>0</v>
      </c>
      <c r="H88" s="8">
        <f t="shared" si="20"/>
        <v>0</v>
      </c>
      <c r="I88" s="8">
        <f t="shared" si="21"/>
        <v>100.00000000000001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4</v>
      </c>
      <c r="F89" s="3">
        <f t="shared" si="18"/>
        <v>90.509667991878061</v>
      </c>
      <c r="G89" s="8">
        <f t="shared" si="19"/>
        <v>7.5471698113207544E-2</v>
      </c>
      <c r="H89" s="8">
        <f t="shared" si="20"/>
        <v>7.5471698113207548</v>
      </c>
      <c r="I89" s="8">
        <f t="shared" si="21"/>
        <v>100.00000000000001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7</v>
      </c>
      <c r="F90" s="11">
        <f t="shared" si="18"/>
        <v>64</v>
      </c>
      <c r="G90" s="8">
        <f t="shared" si="19"/>
        <v>0.13207547169811321</v>
      </c>
      <c r="H90" s="8">
        <f t="shared" si="20"/>
        <v>13.20754716981132</v>
      </c>
      <c r="I90" s="8">
        <f t="shared" si="21"/>
        <v>92.452830188679258</v>
      </c>
      <c r="J90" s="28"/>
      <c r="K90" s="26"/>
      <c r="L90" s="26"/>
      <c r="M90" s="46">
        <f t="shared" si="22"/>
        <v>-6.4071428571428566</v>
      </c>
      <c r="N90" s="46">
        <f t="shared" si="23"/>
        <v>-6.18</v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12</v>
      </c>
      <c r="F91" s="10">
        <f t="shared" si="18"/>
        <v>45.254833995939045</v>
      </c>
      <c r="G91" s="8">
        <f t="shared" si="19"/>
        <v>0.22641509433962265</v>
      </c>
      <c r="H91" s="8">
        <f t="shared" si="20"/>
        <v>22.641509433962266</v>
      </c>
      <c r="I91" s="8">
        <f t="shared" si="21"/>
        <v>79.245283018867937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>
        <f t="shared" si="24"/>
        <v>-5.90625</v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8</v>
      </c>
      <c r="F92" s="11">
        <f t="shared" si="18"/>
        <v>32</v>
      </c>
      <c r="G92" s="8">
        <f t="shared" si="19"/>
        <v>0.15094339622641509</v>
      </c>
      <c r="H92" s="8">
        <f t="shared" si="20"/>
        <v>15.09433962264151</v>
      </c>
      <c r="I92" s="8">
        <f t="shared" si="21"/>
        <v>56.603773584905667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>
        <f t="shared" si="25"/>
        <v>-5.28125</v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9</v>
      </c>
      <c r="F93" s="3">
        <f t="shared" si="18"/>
        <v>22.627416997969519</v>
      </c>
      <c r="G93" s="8">
        <f t="shared" si="19"/>
        <v>0.16981132075471697</v>
      </c>
      <c r="H93" s="8">
        <f t="shared" si="20"/>
        <v>16.981132075471699</v>
      </c>
      <c r="I93" s="8">
        <f t="shared" si="21"/>
        <v>41.509433962264154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>
        <f t="shared" si="26"/>
        <v>-4.9555555555555557</v>
      </c>
      <c r="R93" s="46">
        <f t="shared" si="27"/>
        <v>-4.8083333333333336</v>
      </c>
      <c r="S93" s="46">
        <f t="shared" si="28"/>
        <v>-4.5138888888888893</v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8</v>
      </c>
      <c r="F94" s="11">
        <f t="shared" si="18"/>
        <v>16</v>
      </c>
      <c r="G94" s="8">
        <f t="shared" si="19"/>
        <v>0.15094339622641509</v>
      </c>
      <c r="H94" s="8">
        <f t="shared" si="20"/>
        <v>15.09433962264151</v>
      </c>
      <c r="I94" s="8">
        <f t="shared" si="21"/>
        <v>24.528301886792455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>
        <f t="shared" si="29"/>
        <v>-4.2175000000000002</v>
      </c>
      <c r="U94" s="46">
        <f t="shared" si="30"/>
        <v>-4.0187499999999998</v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3</v>
      </c>
      <c r="F95" s="3">
        <f t="shared" si="18"/>
        <v>11.313708498984759</v>
      </c>
      <c r="G95" s="8">
        <f t="shared" si="19"/>
        <v>5.6603773584905662E-2</v>
      </c>
      <c r="H95" s="8">
        <f t="shared" si="20"/>
        <v>5.6603773584905666</v>
      </c>
      <c r="I95" s="8">
        <f t="shared" si="21"/>
        <v>9.433962264150944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0</v>
      </c>
      <c r="F96" s="11">
        <f t="shared" si="18"/>
        <v>8</v>
      </c>
      <c r="G96" s="8">
        <f t="shared" si="19"/>
        <v>0</v>
      </c>
      <c r="H96" s="8">
        <f t="shared" si="20"/>
        <v>0</v>
      </c>
      <c r="I96" s="8">
        <f t="shared" si="21"/>
        <v>3.7735849056603774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1</v>
      </c>
      <c r="F97" s="10">
        <f t="shared" si="18"/>
        <v>5.6568542494923806</v>
      </c>
      <c r="G97" s="8">
        <f t="shared" si="19"/>
        <v>1.8867924528301886E-2</v>
      </c>
      <c r="H97" s="8">
        <f t="shared" si="20"/>
        <v>1.8867924528301887</v>
      </c>
      <c r="I97" s="8">
        <f t="shared" si="21"/>
        <v>3.7735849056603774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1.8867924528301887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1.8867924528301887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1.8867924528301887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1.8867924528301887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0</v>
      </c>
      <c r="F102" s="11">
        <f t="shared" si="18"/>
        <v>1</v>
      </c>
      <c r="G102" s="8">
        <f t="shared" si="19"/>
        <v>0</v>
      </c>
      <c r="H102" s="8">
        <f t="shared" si="20"/>
        <v>0</v>
      </c>
      <c r="I102" s="8">
        <f t="shared" si="21"/>
        <v>1.8867924528301887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1.8867924528301887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1.8867924528301887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1.8867924528301887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1.8867924528301887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1.8867924528301887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1.8867924528301887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1</v>
      </c>
      <c r="F109" s="13">
        <f t="shared" si="18"/>
        <v>8.8388347648318447E-2</v>
      </c>
      <c r="G109" s="8">
        <f t="shared" si="19"/>
        <v>1.8867924528301886E-2</v>
      </c>
      <c r="H109" s="8">
        <f t="shared" si="20"/>
        <v>1.8867924528301887</v>
      </c>
      <c r="I109" s="8">
        <f t="shared" si="21"/>
        <v>1.8867924528301887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53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-6.4071428571428566</v>
      </c>
      <c r="N123" s="45">
        <f t="shared" si="32"/>
        <v>-6.18</v>
      </c>
      <c r="O123" s="45">
        <f t="shared" si="32"/>
        <v>-5.90625</v>
      </c>
      <c r="P123" s="45">
        <f t="shared" si="32"/>
        <v>-5.28125</v>
      </c>
      <c r="Q123" s="45">
        <f t="shared" si="32"/>
        <v>-4.9555555555555557</v>
      </c>
      <c r="R123" s="45">
        <f t="shared" si="32"/>
        <v>-4.8083333333333336</v>
      </c>
      <c r="S123" s="45">
        <f t="shared" si="32"/>
        <v>-4.5138888888888893</v>
      </c>
      <c r="T123" s="45">
        <f t="shared" si="32"/>
        <v>-4.2175000000000002</v>
      </c>
      <c r="U123" s="45">
        <f t="shared" si="32"/>
        <v>-4.0187499999999998</v>
      </c>
      <c r="V123" s="26"/>
      <c r="W123" s="26"/>
      <c r="X123" s="26"/>
    </row>
    <row r="124" spans="1:24" ht="13">
      <c r="A124" s="26"/>
      <c r="B124" s="92" t="s">
        <v>23</v>
      </c>
      <c r="C124" s="128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0</v>
      </c>
      <c r="G210" s="39">
        <f t="shared" si="55"/>
        <v>0</v>
      </c>
      <c r="H210" s="39">
        <f t="shared" si="56"/>
        <v>0</v>
      </c>
      <c r="I210" s="40">
        <f t="shared" si="57"/>
        <v>0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-0.50943396226415094</v>
      </c>
      <c r="G211" s="39">
        <f t="shared" si="55"/>
        <v>0.21043546014495168</v>
      </c>
      <c r="H211" s="39">
        <f t="shared" si="56"/>
        <v>-0.3513875136382682</v>
      </c>
      <c r="I211" s="40">
        <f t="shared" si="57"/>
        <v>0.58675084824503243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-0.82547169811320753</v>
      </c>
      <c r="G212" s="39">
        <f t="shared" si="55"/>
        <v>0.18073980534266521</v>
      </c>
      <c r="H212" s="39">
        <f t="shared" si="56"/>
        <v>-0.21143147040085353</v>
      </c>
      <c r="I212" s="40">
        <f t="shared" si="57"/>
        <v>0.24733492763873416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-1.3018867924528301</v>
      </c>
      <c r="G213" s="39">
        <f t="shared" si="55"/>
        <v>0.1015804993383798</v>
      </c>
      <c r="H213" s="39">
        <f t="shared" si="56"/>
        <v>-6.8039768424763752E-2</v>
      </c>
      <c r="I213" s="40">
        <f t="shared" si="57"/>
        <v>4.5573807152436051E-2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-0.79245283018867918</v>
      </c>
      <c r="G214" s="39">
        <f t="shared" si="55"/>
        <v>4.3525863632394163E-3</v>
      </c>
      <c r="H214" s="39">
        <f t="shared" si="56"/>
        <v>-7.3911843904065255E-4</v>
      </c>
      <c r="I214" s="40">
        <f t="shared" si="57"/>
        <v>1.2551067832765745E-4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-0.80660377358490565</v>
      </c>
      <c r="G215" s="39">
        <f t="shared" si="55"/>
        <v>1.8513605190862335E-2</v>
      </c>
      <c r="H215" s="39">
        <f t="shared" si="56"/>
        <v>6.1129828460394628E-3</v>
      </c>
      <c r="I215" s="40">
        <f t="shared" si="57"/>
        <v>2.0184377321828461E-3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-0.64150943396226412</v>
      </c>
      <c r="G216" s="39">
        <f t="shared" si="55"/>
        <v>0.1040321876448345</v>
      </c>
      <c r="H216" s="39">
        <f t="shared" si="56"/>
        <v>8.6366344459862673E-2</v>
      </c>
      <c r="I216" s="40">
        <f t="shared" si="57"/>
        <v>7.1700361438376631E-2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-0.21226415094339623</v>
      </c>
      <c r="G217" s="39">
        <f t="shared" si="55"/>
        <v>0.10015482579579127</v>
      </c>
      <c r="H217" s="39">
        <f t="shared" si="56"/>
        <v>0.13322481544534506</v>
      </c>
      <c r="I217" s="40">
        <f t="shared" si="57"/>
        <v>0.17721414129994023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0</v>
      </c>
      <c r="G218" s="39">
        <f t="shared" si="55"/>
        <v>0</v>
      </c>
      <c r="H218" s="39">
        <f t="shared" si="56"/>
        <v>0</v>
      </c>
      <c r="I218" s="40">
        <f t="shared" si="57"/>
        <v>0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-5.1886792452830184E-2</v>
      </c>
      <c r="G219" s="39">
        <f t="shared" si="55"/>
        <v>0.10244866567703546</v>
      </c>
      <c r="H219" s="39">
        <f t="shared" si="56"/>
        <v>0.23872472096441288</v>
      </c>
      <c r="I219" s="40">
        <f t="shared" si="57"/>
        <v>0.55627364224726417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0</v>
      </c>
      <c r="G224" s="39">
        <f t="shared" si="55"/>
        <v>0</v>
      </c>
      <c r="H224" s="39">
        <f t="shared" si="56"/>
        <v>0</v>
      </c>
      <c r="I224" s="40">
        <f t="shared" si="57"/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6.1320754716981132E-2</v>
      </c>
      <c r="G231" s="39">
        <f t="shared" si="55"/>
        <v>1.3092838383363448</v>
      </c>
      <c r="H231" s="39">
        <f t="shared" si="56"/>
        <v>10.906581408028233</v>
      </c>
      <c r="I231" s="40">
        <f t="shared" si="57"/>
        <v>90.853880974423859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33.829001249582873</v>
      </c>
      <c r="F235" s="62">
        <f>SUM(F204:F234)</f>
        <v>-5.0801886792452837</v>
      </c>
      <c r="G235" s="62">
        <f>SQRT(SUM(G204:G234))</f>
        <v>1.4599799566549208</v>
      </c>
      <c r="H235" s="62">
        <f>(SUM(H204:H234))/(($G$235)^3)</f>
        <v>3.4509593138631249</v>
      </c>
      <c r="I235" s="62">
        <f>(SUM(I204:I234))/(($G$235)^4)</f>
        <v>20.367888839396631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workbookViewId="0">
      <selection activeCell="D3" sqref="D3:I3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81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125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96" t="s">
        <v>58</v>
      </c>
      <c r="C18" s="124"/>
      <c r="D18" s="102"/>
      <c r="E18" s="94" t="s">
        <v>56</v>
      </c>
      <c r="F18" s="94"/>
      <c r="G18" s="91"/>
      <c r="H18" s="92" t="s">
        <v>57</v>
      </c>
      <c r="I18" s="125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-3.75</v>
      </c>
      <c r="G20" s="58">
        <f t="shared" ref="G20:G29" si="1">2^(-F20)</f>
        <v>13.454342644059432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-4.125</v>
      </c>
      <c r="G21" s="58">
        <f t="shared" si="1"/>
        <v>17.448123722644116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-4.6022727272727275</v>
      </c>
      <c r="G22" s="58">
        <f t="shared" si="1"/>
        <v>24.28969934176958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-5.125</v>
      </c>
      <c r="G23" s="58">
        <f t="shared" si="1"/>
        <v>34.896247445288239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-5.3333333333333339</v>
      </c>
      <c r="G24" s="58">
        <f t="shared" si="1"/>
        <v>40.317473596635949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-5.6388888888888893</v>
      </c>
      <c r="G25" s="58">
        <f t="shared" si="1"/>
        <v>49.82814249833261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-6.3092105263157894</v>
      </c>
      <c r="G26" s="58">
        <f t="shared" si="1"/>
        <v>79.29788741540591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-6.617647058823529</v>
      </c>
      <c r="G27" s="58">
        <f t="shared" si="1"/>
        <v>98.199723607054253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-6.8382352941176467</v>
      </c>
      <c r="G28" s="58">
        <f t="shared" si="1"/>
        <v>114.42316092851534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-5.3259999999999996</v>
      </c>
      <c r="G29" s="58">
        <f t="shared" si="1"/>
        <v>40.113056654102081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1.4873546987857336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1.8143372921655407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8.4178941283701523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97.59999999999998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2.4000000000000004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127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1</v>
      </c>
      <c r="F87" s="11">
        <f t="shared" si="18"/>
        <v>181.01933598375612</v>
      </c>
      <c r="G87" s="8">
        <f t="shared" si="19"/>
        <v>8.0000000000000002E-3</v>
      </c>
      <c r="H87" s="8">
        <f t="shared" si="20"/>
        <v>0.8</v>
      </c>
      <c r="I87" s="8">
        <f t="shared" si="21"/>
        <v>100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6</v>
      </c>
      <c r="F88" s="11">
        <f t="shared" si="18"/>
        <v>128</v>
      </c>
      <c r="G88" s="8">
        <f t="shared" si="19"/>
        <v>4.8000000000000001E-2</v>
      </c>
      <c r="H88" s="8">
        <f t="shared" si="20"/>
        <v>4.8</v>
      </c>
      <c r="I88" s="8">
        <f t="shared" si="21"/>
        <v>99.2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17</v>
      </c>
      <c r="F89" s="3">
        <f t="shared" si="18"/>
        <v>90.509667991878061</v>
      </c>
      <c r="G89" s="8">
        <f t="shared" si="19"/>
        <v>0.13600000000000001</v>
      </c>
      <c r="H89" s="8">
        <f t="shared" si="20"/>
        <v>13.600000000000001</v>
      </c>
      <c r="I89" s="8">
        <f t="shared" si="21"/>
        <v>94.4</v>
      </c>
      <c r="J89" s="28"/>
      <c r="K89" s="26"/>
      <c r="L89" s="26"/>
      <c r="M89" s="46">
        <f t="shared" si="22"/>
        <v>-6.8382352941176467</v>
      </c>
      <c r="N89" s="46">
        <f t="shared" si="23"/>
        <v>-6.617647058823529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19</v>
      </c>
      <c r="F90" s="11">
        <f t="shared" si="18"/>
        <v>64</v>
      </c>
      <c r="G90" s="8">
        <f t="shared" si="19"/>
        <v>0.152</v>
      </c>
      <c r="H90" s="8">
        <f t="shared" si="20"/>
        <v>15.2</v>
      </c>
      <c r="I90" s="8">
        <f t="shared" si="21"/>
        <v>80.8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-6.3092105263157894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27</v>
      </c>
      <c r="F91" s="10">
        <f t="shared" si="18"/>
        <v>45.254833995939045</v>
      </c>
      <c r="G91" s="8">
        <f t="shared" si="19"/>
        <v>0.216</v>
      </c>
      <c r="H91" s="8">
        <f t="shared" si="20"/>
        <v>21.6</v>
      </c>
      <c r="I91" s="8">
        <f t="shared" si="21"/>
        <v>65.599999999999994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-5.6388888888888893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15</v>
      </c>
      <c r="F92" s="11">
        <f t="shared" si="18"/>
        <v>32</v>
      </c>
      <c r="G92" s="8">
        <f t="shared" si="19"/>
        <v>0.12</v>
      </c>
      <c r="H92" s="8">
        <f t="shared" si="20"/>
        <v>12</v>
      </c>
      <c r="I92" s="8">
        <f t="shared" si="21"/>
        <v>43.999999999999993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>
        <f t="shared" si="26"/>
        <v>-5.3333333333333339</v>
      </c>
      <c r="R92" s="46">
        <f t="shared" si="27"/>
        <v>-5.125</v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11</v>
      </c>
      <c r="F93" s="3">
        <f t="shared" si="18"/>
        <v>22.627416997969519</v>
      </c>
      <c r="G93" s="8">
        <f t="shared" si="19"/>
        <v>8.7999999999999995E-2</v>
      </c>
      <c r="H93" s="8">
        <f t="shared" si="20"/>
        <v>8.7999999999999989</v>
      </c>
      <c r="I93" s="8">
        <f t="shared" si="21"/>
        <v>31.999999999999993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>
        <f t="shared" si="28"/>
        <v>-4.6022727272727275</v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12</v>
      </c>
      <c r="F94" s="11">
        <f t="shared" si="18"/>
        <v>16</v>
      </c>
      <c r="G94" s="8">
        <f t="shared" si="19"/>
        <v>9.6000000000000002E-2</v>
      </c>
      <c r="H94" s="8">
        <f t="shared" si="20"/>
        <v>9.6</v>
      </c>
      <c r="I94" s="8">
        <f t="shared" si="21"/>
        <v>23.199999999999996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>
        <f t="shared" si="29"/>
        <v>-4.125</v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9</v>
      </c>
      <c r="F95" s="3">
        <f t="shared" si="18"/>
        <v>11.313708498984759</v>
      </c>
      <c r="G95" s="8">
        <f t="shared" si="19"/>
        <v>7.1999999999999995E-2</v>
      </c>
      <c r="H95" s="8">
        <f t="shared" si="20"/>
        <v>7.1999999999999993</v>
      </c>
      <c r="I95" s="8">
        <f t="shared" si="21"/>
        <v>13.599999999999998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>
        <f t="shared" si="30"/>
        <v>-3.75</v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1</v>
      </c>
      <c r="F96" s="11">
        <f t="shared" si="18"/>
        <v>8</v>
      </c>
      <c r="G96" s="8">
        <f t="shared" si="19"/>
        <v>8.0000000000000002E-3</v>
      </c>
      <c r="H96" s="8">
        <f t="shared" si="20"/>
        <v>0.8</v>
      </c>
      <c r="I96" s="8">
        <f t="shared" si="21"/>
        <v>6.3999999999999995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1</v>
      </c>
      <c r="F97" s="10">
        <f t="shared" si="18"/>
        <v>5.6568542494923806</v>
      </c>
      <c r="G97" s="8">
        <f t="shared" si="19"/>
        <v>8.0000000000000002E-3</v>
      </c>
      <c r="H97" s="8">
        <f t="shared" si="20"/>
        <v>0.8</v>
      </c>
      <c r="I97" s="8">
        <f t="shared" si="21"/>
        <v>5.6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1</v>
      </c>
      <c r="F98" s="11">
        <f t="shared" si="18"/>
        <v>4</v>
      </c>
      <c r="G98" s="8">
        <f t="shared" si="19"/>
        <v>8.0000000000000002E-3</v>
      </c>
      <c r="H98" s="8">
        <f t="shared" si="20"/>
        <v>0.8</v>
      </c>
      <c r="I98" s="8">
        <f t="shared" si="21"/>
        <v>4.8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4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1.6E-2</v>
      </c>
      <c r="H100" s="8">
        <f t="shared" si="20"/>
        <v>1.6</v>
      </c>
      <c r="I100" s="8">
        <f t="shared" si="21"/>
        <v>4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2</v>
      </c>
      <c r="F101" s="10">
        <f t="shared" si="18"/>
        <v>1.4142135623730951</v>
      </c>
      <c r="G101" s="8">
        <f t="shared" si="19"/>
        <v>1.6E-2</v>
      </c>
      <c r="H101" s="8">
        <f t="shared" si="20"/>
        <v>1.6</v>
      </c>
      <c r="I101" s="8">
        <f t="shared" si="21"/>
        <v>2.4000000000000004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0</v>
      </c>
      <c r="F102" s="11">
        <f t="shared" si="18"/>
        <v>1</v>
      </c>
      <c r="G102" s="8">
        <f t="shared" si="19"/>
        <v>0</v>
      </c>
      <c r="H102" s="8">
        <f t="shared" si="20"/>
        <v>0</v>
      </c>
      <c r="I102" s="8">
        <f t="shared" si="21"/>
        <v>0.8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0.8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0.8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0.8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0.8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1</v>
      </c>
      <c r="F107" s="13">
        <f t="shared" si="18"/>
        <v>0.17677669529663687</v>
      </c>
      <c r="G107" s="8">
        <f t="shared" si="19"/>
        <v>8.0000000000000002E-3</v>
      </c>
      <c r="H107" s="8">
        <f t="shared" si="20"/>
        <v>0.8</v>
      </c>
      <c r="I107" s="8">
        <f t="shared" si="21"/>
        <v>0.8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125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-6.8382352941176467</v>
      </c>
      <c r="N123" s="45">
        <f t="shared" si="32"/>
        <v>-6.617647058823529</v>
      </c>
      <c r="O123" s="45">
        <f t="shared" si="32"/>
        <v>-6.3092105263157894</v>
      </c>
      <c r="P123" s="45">
        <f t="shared" si="32"/>
        <v>-5.6388888888888893</v>
      </c>
      <c r="Q123" s="45">
        <f t="shared" si="32"/>
        <v>-5.3333333333333339</v>
      </c>
      <c r="R123" s="45">
        <f t="shared" si="32"/>
        <v>-5.125</v>
      </c>
      <c r="S123" s="45">
        <f t="shared" si="32"/>
        <v>-4.6022727272727275</v>
      </c>
      <c r="T123" s="45">
        <f t="shared" si="32"/>
        <v>-4.125</v>
      </c>
      <c r="U123" s="45">
        <f t="shared" si="32"/>
        <v>-3.75</v>
      </c>
      <c r="V123" s="26"/>
      <c r="W123" s="26"/>
      <c r="X123" s="26"/>
    </row>
    <row r="124" spans="1:24" ht="13">
      <c r="A124" s="26"/>
      <c r="B124" s="92" t="s">
        <v>23</v>
      </c>
      <c r="C124" s="128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-6.2E-2</v>
      </c>
      <c r="G209" s="39">
        <f t="shared" si="55"/>
        <v>4.7006208000000015E-2</v>
      </c>
      <c r="H209" s="39">
        <f t="shared" si="56"/>
        <v>-0.11394304819200005</v>
      </c>
      <c r="I209" s="40">
        <f t="shared" si="57"/>
        <v>0.27619794881740817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-0.34800000000000003</v>
      </c>
      <c r="G210" s="39">
        <f t="shared" si="55"/>
        <v>0.17768524800000007</v>
      </c>
      <c r="H210" s="39">
        <f t="shared" si="56"/>
        <v>-0.34186641715200022</v>
      </c>
      <c r="I210" s="40">
        <f t="shared" si="57"/>
        <v>0.65775098660044851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-0.91800000000000004</v>
      </c>
      <c r="G211" s="39">
        <f t="shared" si="55"/>
        <v>0.27577753600000016</v>
      </c>
      <c r="H211" s="39">
        <f t="shared" si="56"/>
        <v>-0.39270721126400038</v>
      </c>
      <c r="I211" s="40">
        <f t="shared" si="57"/>
        <v>0.55921506883993666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-0.95</v>
      </c>
      <c r="G212" s="39">
        <f t="shared" si="55"/>
        <v>0.12977395200000008</v>
      </c>
      <c r="H212" s="39">
        <f t="shared" si="56"/>
        <v>-0.11991113164800014</v>
      </c>
      <c r="I212" s="40">
        <f t="shared" si="57"/>
        <v>0.11079788564275216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-1.242</v>
      </c>
      <c r="G213" s="39">
        <f t="shared" si="55"/>
        <v>3.8831616000000069E-2</v>
      </c>
      <c r="H213" s="39">
        <f t="shared" si="56"/>
        <v>-1.6464605184000045E-2</v>
      </c>
      <c r="I213" s="40">
        <f t="shared" si="57"/>
        <v>6.9809925980160248E-3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-0.63</v>
      </c>
      <c r="G214" s="39">
        <f t="shared" si="55"/>
        <v>6.9311999999999304E-4</v>
      </c>
      <c r="H214" s="39">
        <f t="shared" si="56"/>
        <v>5.267711999999922E-5</v>
      </c>
      <c r="I214" s="40">
        <f t="shared" si="57"/>
        <v>4.0034611199999198E-6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-0.41799999999999998</v>
      </c>
      <c r="G215" s="39">
        <f t="shared" si="55"/>
        <v>2.9196287999999959E-2</v>
      </c>
      <c r="H215" s="39">
        <f t="shared" si="56"/>
        <v>1.6817061887999966E-2</v>
      </c>
      <c r="I215" s="40">
        <f t="shared" si="57"/>
        <v>9.6866276474879744E-3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-0.40800000000000003</v>
      </c>
      <c r="G216" s="39">
        <f t="shared" si="55"/>
        <v>0.11114649599999993</v>
      </c>
      <c r="H216" s="39">
        <f t="shared" si="56"/>
        <v>0.11959362969599988</v>
      </c>
      <c r="I216" s="40">
        <f t="shared" si="57"/>
        <v>0.12868274555289583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-0.26999999999999996</v>
      </c>
      <c r="G217" s="39">
        <f t="shared" si="55"/>
        <v>0.17883187199999989</v>
      </c>
      <c r="H217" s="39">
        <f t="shared" si="56"/>
        <v>0.28183903027199975</v>
      </c>
      <c r="I217" s="40">
        <f t="shared" si="57"/>
        <v>0.44417831170867156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-2.6000000000000002E-2</v>
      </c>
      <c r="G218" s="39">
        <f t="shared" si="55"/>
        <v>3.4478207999999989E-2</v>
      </c>
      <c r="H218" s="39">
        <f t="shared" si="56"/>
        <v>7.1576759807999962E-2</v>
      </c>
      <c r="I218" s="40">
        <f t="shared" si="57"/>
        <v>0.14859335336140791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-2.1999999999999999E-2</v>
      </c>
      <c r="G219" s="39">
        <f t="shared" si="55"/>
        <v>5.3086207999999989E-2</v>
      </c>
      <c r="H219" s="39">
        <f t="shared" si="56"/>
        <v>0.13675007180799995</v>
      </c>
      <c r="I219" s="40">
        <f t="shared" si="57"/>
        <v>0.35226818497740786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-1.8000000000000002E-2</v>
      </c>
      <c r="G220" s="39">
        <f t="shared" si="55"/>
        <v>7.5694207999999971E-2</v>
      </c>
      <c r="H220" s="39">
        <f t="shared" si="56"/>
        <v>0.2328353838079999</v>
      </c>
      <c r="I220" s="40">
        <f t="shared" si="57"/>
        <v>0.71620164059340752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-0.02</v>
      </c>
      <c r="G222" s="39">
        <f t="shared" si="55"/>
        <v>0.26582041599999995</v>
      </c>
      <c r="H222" s="39">
        <f t="shared" si="56"/>
        <v>1.0834840156159999</v>
      </c>
      <c r="I222" s="40">
        <f t="shared" si="57"/>
        <v>4.4162808476508157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-1.2E-2</v>
      </c>
      <c r="G223" s="39">
        <f t="shared" si="55"/>
        <v>0.33503641599999995</v>
      </c>
      <c r="H223" s="39">
        <f t="shared" si="56"/>
        <v>1.5331266396159995</v>
      </c>
      <c r="I223" s="40">
        <f t="shared" si="57"/>
        <v>7.0155875028828127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0</v>
      </c>
      <c r="G224" s="39">
        <f t="shared" si="55"/>
        <v>0</v>
      </c>
      <c r="H224" s="39">
        <f t="shared" si="56"/>
        <v>0</v>
      </c>
      <c r="I224" s="40">
        <f t="shared" si="57"/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1.8000000000000002E-2</v>
      </c>
      <c r="G229" s="39">
        <f t="shared" si="55"/>
        <v>0.45916620799999991</v>
      </c>
      <c r="H229" s="39">
        <f t="shared" si="56"/>
        <v>3.4786431918079992</v>
      </c>
      <c r="I229" s="40">
        <f t="shared" si="57"/>
        <v>26.3542008211374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40.113056654102081</v>
      </c>
      <c r="F235" s="62">
        <f>SUM(F204:F234)</f>
        <v>-5.3259999999999996</v>
      </c>
      <c r="G235" s="62">
        <f>SQRT(SUM(G204:G234))</f>
        <v>1.4873546987857336</v>
      </c>
      <c r="H235" s="62">
        <f>(SUM(H204:H234))/(($G$235)^3)</f>
        <v>1.8143372921655407</v>
      </c>
      <c r="I235" s="62">
        <f>(SUM(I204:I234))/(($G$235)^4)</f>
        <v>8.4178941283701523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workbookViewId="0">
      <selection activeCell="G25" sqref="G25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82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54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6" t="s">
        <v>58</v>
      </c>
      <c r="C18" s="101"/>
      <c r="D18" s="102"/>
      <c r="E18" s="94" t="s">
        <v>56</v>
      </c>
      <c r="F18" s="94"/>
      <c r="G18" s="91"/>
      <c r="H18" s="92" t="s">
        <v>57</v>
      </c>
      <c r="I18" s="103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-4.4000000000000004</v>
      </c>
      <c r="G20" s="58">
        <f>2^(-F20)</f>
        <v>21.112126572366307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-4.665</v>
      </c>
      <c r="G21" s="58">
        <f>2^(-F21)</f>
        <v>25.369092371529099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-4.96875</v>
      </c>
      <c r="G22" s="58">
        <f t="shared" ref="G22:G29" si="2">2^(-F22)</f>
        <v>31.314305986806403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-5.5321428571428575</v>
      </c>
      <c r="G23" s="58">
        <f t="shared" si="2"/>
        <v>46.274415338682161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-5.628571428571429</v>
      </c>
      <c r="G24" s="58">
        <f t="shared" si="2"/>
        <v>49.473066792543378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-5.8214285714285712</v>
      </c>
      <c r="G25" s="58">
        <f t="shared" si="2"/>
        <v>56.548959407842219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-6.265625</v>
      </c>
      <c r="G26" s="58">
        <f t="shared" si="2"/>
        <v>76.938030812973011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-6.4175000000000004</v>
      </c>
      <c r="G27" s="58">
        <f t="shared" si="2"/>
        <v>85.479111080365115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-6.55</v>
      </c>
      <c r="G28" s="58">
        <f t="shared" si="2"/>
        <v>93.701484540520042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-5.6111111111111107</v>
      </c>
      <c r="G29" s="58">
        <f t="shared" si="2"/>
        <v>48.877924189268569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0.87356584408424376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0.90449500187400611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3.2335232553027677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99.999999999999986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0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97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95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100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0</v>
      </c>
      <c r="F88" s="11">
        <f t="shared" si="18"/>
        <v>128</v>
      </c>
      <c r="G88" s="8">
        <f t="shared" si="19"/>
        <v>0</v>
      </c>
      <c r="H88" s="8">
        <f t="shared" si="20"/>
        <v>0</v>
      </c>
      <c r="I88" s="8">
        <f t="shared" si="21"/>
        <v>100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6</v>
      </c>
      <c r="F89" s="3">
        <f t="shared" si="18"/>
        <v>90.509667991878061</v>
      </c>
      <c r="G89" s="8">
        <f t="shared" si="19"/>
        <v>0.1111111111111111</v>
      </c>
      <c r="H89" s="8">
        <f t="shared" si="20"/>
        <v>11.111111111111111</v>
      </c>
      <c r="I89" s="8">
        <f t="shared" si="21"/>
        <v>100</v>
      </c>
      <c r="J89" s="28"/>
      <c r="K89" s="26"/>
      <c r="L89" s="26"/>
      <c r="M89" s="46">
        <f t="shared" si="22"/>
        <v>-6.55</v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16</v>
      </c>
      <c r="F90" s="11">
        <f>2^(-D90)</f>
        <v>64</v>
      </c>
      <c r="G90" s="8">
        <f t="shared" si="19"/>
        <v>0.29629629629629628</v>
      </c>
      <c r="H90" s="8">
        <f t="shared" si="20"/>
        <v>29.629629629629626</v>
      </c>
      <c r="I90" s="8">
        <f t="shared" si="21"/>
        <v>88.888888888888886</v>
      </c>
      <c r="J90" s="28"/>
      <c r="K90" s="26"/>
      <c r="L90" s="26"/>
      <c r="M90" s="46" t="str">
        <f t="shared" si="22"/>
        <v/>
      </c>
      <c r="N90" s="46">
        <f t="shared" si="23"/>
        <v>-6.4175000000000004</v>
      </c>
      <c r="O90" s="46">
        <f t="shared" si="24"/>
        <v>-6.265625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14</v>
      </c>
      <c r="F91" s="10">
        <f t="shared" si="18"/>
        <v>45.254833995939045</v>
      </c>
      <c r="G91" s="8">
        <f t="shared" si="19"/>
        <v>0.25925925925925924</v>
      </c>
      <c r="H91" s="8">
        <f t="shared" si="20"/>
        <v>25.925925925925924</v>
      </c>
      <c r="I91" s="8">
        <f t="shared" si="21"/>
        <v>59.259259259259252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-5.8214285714285712</v>
      </c>
      <c r="Q91" s="46">
        <f t="shared" si="26"/>
        <v>-5.628571428571429</v>
      </c>
      <c r="R91" s="46">
        <f t="shared" si="27"/>
        <v>-5.5321428571428575</v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4</v>
      </c>
      <c r="F92" s="11">
        <f t="shared" si="18"/>
        <v>32</v>
      </c>
      <c r="G92" s="8">
        <f t="shared" si="19"/>
        <v>7.407407407407407E-2</v>
      </c>
      <c r="H92" s="8">
        <f t="shared" si="20"/>
        <v>7.4074074074074066</v>
      </c>
      <c r="I92" s="8">
        <f t="shared" si="21"/>
        <v>33.333333333333329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8</v>
      </c>
      <c r="F93" s="3">
        <f t="shared" si="18"/>
        <v>22.627416997969519</v>
      </c>
      <c r="G93" s="8">
        <f t="shared" si="19"/>
        <v>0.14814814814814814</v>
      </c>
      <c r="H93" s="8">
        <f t="shared" si="20"/>
        <v>14.814814814814813</v>
      </c>
      <c r="I93" s="8">
        <f t="shared" si="21"/>
        <v>25.925925925925924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>
        <f t="shared" si="28"/>
        <v>-4.96875</v>
      </c>
      <c r="T93" s="46">
        <f t="shared" si="29"/>
        <v>-4.665</v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3</v>
      </c>
      <c r="F94" s="11">
        <f t="shared" si="18"/>
        <v>16</v>
      </c>
      <c r="G94" s="8">
        <f t="shared" si="19"/>
        <v>5.5555555555555552E-2</v>
      </c>
      <c r="H94" s="8">
        <f t="shared" si="20"/>
        <v>5.5555555555555554</v>
      </c>
      <c r="I94" s="8">
        <f t="shared" si="21"/>
        <v>11.111111111111111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>
        <f t="shared" si="30"/>
        <v>-4.4000000000000004</v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1</v>
      </c>
      <c r="F95" s="3">
        <f t="shared" si="18"/>
        <v>11.313708498984759</v>
      </c>
      <c r="G95" s="8">
        <f t="shared" si="19"/>
        <v>1.8518518518518517E-2</v>
      </c>
      <c r="H95" s="8">
        <f t="shared" si="20"/>
        <v>1.8518518518518516</v>
      </c>
      <c r="I95" s="8">
        <f t="shared" si="21"/>
        <v>5.5555555555555554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2</v>
      </c>
      <c r="F96" s="11">
        <f t="shared" si="18"/>
        <v>8</v>
      </c>
      <c r="G96" s="8">
        <f t="shared" si="19"/>
        <v>3.7037037037037035E-2</v>
      </c>
      <c r="H96" s="8">
        <f t="shared" si="20"/>
        <v>3.7037037037037033</v>
      </c>
      <c r="I96" s="8">
        <f t="shared" si="21"/>
        <v>3.7037037037037033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0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0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0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0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0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0</v>
      </c>
      <c r="F102" s="11">
        <f t="shared" si="18"/>
        <v>1</v>
      </c>
      <c r="G102" s="8">
        <f t="shared" si="19"/>
        <v>0</v>
      </c>
      <c r="H102" s="8">
        <f t="shared" si="20"/>
        <v>0</v>
      </c>
      <c r="I102" s="8">
        <f t="shared" si="21"/>
        <v>0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54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-6.55</v>
      </c>
      <c r="N123" s="45">
        <f t="shared" ref="N123:U123" si="32">SUM(N82:N122)</f>
        <v>-6.4175000000000004</v>
      </c>
      <c r="O123" s="45">
        <f t="shared" si="32"/>
        <v>-6.265625</v>
      </c>
      <c r="P123" s="45">
        <f t="shared" si="32"/>
        <v>-5.8214285714285712</v>
      </c>
      <c r="Q123" s="45">
        <f t="shared" si="32"/>
        <v>-5.628571428571429</v>
      </c>
      <c r="R123" s="45">
        <f t="shared" si="32"/>
        <v>-5.5321428571428575</v>
      </c>
      <c r="S123" s="45">
        <f t="shared" si="32"/>
        <v>-4.96875</v>
      </c>
      <c r="T123" s="45">
        <f t="shared" si="32"/>
        <v>-4.665</v>
      </c>
      <c r="U123" s="45">
        <f t="shared" si="32"/>
        <v>-4.4000000000000004</v>
      </c>
      <c r="V123" s="26"/>
      <c r="W123" s="26"/>
      <c r="X123" s="26"/>
    </row>
    <row r="124" spans="1:24" ht="13">
      <c r="A124" s="26"/>
      <c r="B124" s="92" t="s">
        <v>23</v>
      </c>
      <c r="C124" s="9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0</v>
      </c>
      <c r="G210" s="39">
        <f t="shared" si="55"/>
        <v>0</v>
      </c>
      <c r="H210" s="39">
        <f t="shared" si="56"/>
        <v>0</v>
      </c>
      <c r="I210" s="40">
        <f t="shared" si="57"/>
        <v>0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-0.75</v>
      </c>
      <c r="G211" s="39">
        <f t="shared" si="55"/>
        <v>0.14411865569272986</v>
      </c>
      <c r="H211" s="39">
        <f t="shared" si="56"/>
        <v>-0.1641351356500535</v>
      </c>
      <c r="I211" s="40">
        <f t="shared" si="57"/>
        <v>0.18693168226811654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-1.8518518518518516</v>
      </c>
      <c r="G212" s="39">
        <f t="shared" si="55"/>
        <v>0.12094192958390503</v>
      </c>
      <c r="H212" s="39">
        <f t="shared" si="56"/>
        <v>-7.7268455011939366E-2</v>
      </c>
      <c r="I212" s="40">
        <f t="shared" si="57"/>
        <v>4.9365957368739069E-2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-1.4907407407407407</v>
      </c>
      <c r="G213" s="39">
        <f t="shared" si="55"/>
        <v>5.0011431184270976E-3</v>
      </c>
      <c r="H213" s="39">
        <f t="shared" si="56"/>
        <v>-6.9460321089265438E-4</v>
      </c>
      <c r="I213" s="40">
        <f t="shared" si="57"/>
        <v>9.6472668179535594E-5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-0.38888888888888884</v>
      </c>
      <c r="G214" s="39">
        <f t="shared" si="55"/>
        <v>9.6593507087334041E-3</v>
      </c>
      <c r="H214" s="39">
        <f t="shared" si="56"/>
        <v>3.4880988670426142E-3</v>
      </c>
      <c r="I214" s="40">
        <f t="shared" si="57"/>
        <v>1.259591257543165E-3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-0.70370370370370372</v>
      </c>
      <c r="G215" s="39">
        <f t="shared" si="55"/>
        <v>0.10985368084133507</v>
      </c>
      <c r="H215" s="39">
        <f t="shared" si="56"/>
        <v>9.4596225168927378E-2</v>
      </c>
      <c r="I215" s="40">
        <f t="shared" si="57"/>
        <v>8.1457860562131862E-2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-0.2361111111111111</v>
      </c>
      <c r="G216" s="39">
        <f t="shared" si="55"/>
        <v>0.10292352537722901</v>
      </c>
      <c r="H216" s="39">
        <f t="shared" si="56"/>
        <v>0.14009035398567279</v>
      </c>
      <c r="I216" s="40">
        <f t="shared" si="57"/>
        <v>0.19067853736938789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-6.9444444444444448E-2</v>
      </c>
      <c r="G217" s="39">
        <f t="shared" si="55"/>
        <v>6.4143232738911718E-2</v>
      </c>
      <c r="H217" s="39">
        <f t="shared" si="56"/>
        <v>0.11937768315297456</v>
      </c>
      <c r="I217" s="40">
        <f t="shared" si="57"/>
        <v>0.22217513253470261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-0.12037037037037036</v>
      </c>
      <c r="G218" s="39">
        <f t="shared" si="55"/>
        <v>0.20647576588934607</v>
      </c>
      <c r="H218" s="39">
        <f t="shared" si="56"/>
        <v>0.48751222501651142</v>
      </c>
      <c r="I218" s="40">
        <f t="shared" si="57"/>
        <v>1.1510705312889853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0</v>
      </c>
      <c r="G224" s="39">
        <f t="shared" si="55"/>
        <v>0</v>
      </c>
      <c r="H224" s="39">
        <f t="shared" si="56"/>
        <v>0</v>
      </c>
      <c r="I224" s="40">
        <f t="shared" si="57"/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48.877924189268569</v>
      </c>
      <c r="F235" s="62">
        <f>SUM(F204:F234)</f>
        <v>-5.6111111111111107</v>
      </c>
      <c r="G235" s="62">
        <f>SQRT(SUM(G204:G234))</f>
        <v>0.87356584408424376</v>
      </c>
      <c r="H235" s="62">
        <f>(SUM(H204:H234))/(($G$235)^3)</f>
        <v>0.90449500187400611</v>
      </c>
      <c r="I235" s="62">
        <f>(SUM(I204:I234))/(($G$235)^4)</f>
        <v>3.2335232553027677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2013-11-11T10:01:53Z</dcterms:modified>
</cp:coreProperties>
</file>